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tabRatio="589"/>
  </bookViews>
  <sheets>
    <sheet name="Sheet1" sheetId="1" r:id="rId1"/>
    <sheet name="Sheet2" sheetId="2" r:id="rId2"/>
  </sheets>
  <definedNames>
    <definedName name="_xlnm._FilterDatabase" localSheetId="0" hidden="1">Sheet1!$A$4:$XFB$516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<sst xmlns="http://schemas.openxmlformats.org/spreadsheetml/2006/main" count="8517" uniqueCount="2108">
  <si>
    <t>融水苗族自治县2026年财政衔接资金项目储备申报表</t>
  </si>
  <si>
    <t>填报单位（盖章）：融水县衔接资金项目专班</t>
  </si>
  <si>
    <t>工作业务联系人：董建克</t>
  </si>
  <si>
    <t xml:space="preserve">办公室电话号码：0772-5135415                                                                     </t>
  </si>
  <si>
    <t>电子邮箱： rxxmkzb@163.com</t>
  </si>
  <si>
    <t>填报日期：     2025年9 月 19日</t>
  </si>
  <si>
    <t>序号</t>
  </si>
  <si>
    <t>主管单位</t>
  </si>
  <si>
    <t>建设地点</t>
  </si>
  <si>
    <t>项目名称</t>
  </si>
  <si>
    <t>项目类型</t>
  </si>
  <si>
    <t>建设性质</t>
  </si>
  <si>
    <t>主要建设内容</t>
  </si>
  <si>
    <t>预计开工时间</t>
  </si>
  <si>
    <t>预计完工时间</t>
  </si>
  <si>
    <t>项目效果目标或利益连接机制</t>
  </si>
  <si>
    <t>项目总投资金额（万元）</t>
  </si>
  <si>
    <t>资金来源（万元）</t>
  </si>
  <si>
    <t>是否开展前期工作（设计等 ）</t>
  </si>
  <si>
    <t>是否召开村级研究会议</t>
  </si>
  <si>
    <t>工程项目建设用地是否有协调承诺书</t>
  </si>
  <si>
    <t>是否召开乡级研究会议</t>
  </si>
  <si>
    <t>项目用地是否涉及公益林、基本农田等红线</t>
  </si>
  <si>
    <t>产业类项目需要填写
（佐证材料需要附后）</t>
  </si>
  <si>
    <t>受益户数、人口</t>
  </si>
  <si>
    <t>备注</t>
  </si>
  <si>
    <t>乡（镇）</t>
  </si>
  <si>
    <t>行政村</t>
  </si>
  <si>
    <t>是否脱贫村</t>
  </si>
  <si>
    <t>总额</t>
  </si>
  <si>
    <t>其中（无设计）预估价</t>
  </si>
  <si>
    <t>其中（有设计）预算价</t>
  </si>
  <si>
    <t>衔接资金</t>
  </si>
  <si>
    <t>行业资金</t>
  </si>
  <si>
    <t>企业、群众自筹</t>
  </si>
  <si>
    <t>粤桂资金</t>
  </si>
  <si>
    <t>实施方案</t>
  </si>
  <si>
    <t>可行性研究</t>
  </si>
  <si>
    <t>风险评估</t>
  </si>
  <si>
    <t>联农带农报告</t>
  </si>
  <si>
    <t>尽职调查</t>
  </si>
  <si>
    <t>户数</t>
  </si>
  <si>
    <t>人数</t>
  </si>
  <si>
    <t>其中脱贫户户数</t>
  </si>
  <si>
    <t>其中脱贫户人数</t>
  </si>
  <si>
    <t>融水苗族自治县国营怀宝林场</t>
  </si>
  <si>
    <t>怀宝镇</t>
  </si>
  <si>
    <t>思英分场</t>
  </si>
  <si>
    <t>否</t>
  </si>
  <si>
    <t>融水县国营怀宝林场2026年珍贵树种和优良乡土树种幼林抚育项目</t>
  </si>
  <si>
    <t>产业项目</t>
  </si>
  <si>
    <t>新建</t>
  </si>
  <si>
    <t>2026年珍贵树种和优良乡土树种幼林抚育实施面积1858.1亩（作业面积4031.4亩）。主要对项目规划区的秃杉、红锥、枫香等珍贵树种和优良乡土树种实施割灌除草、扩坎等技术措施，以提升森林质量，优化林分林地功能。</t>
  </si>
  <si>
    <t>促进产业发展或方便群众出行,巩固脱贫成效。</t>
  </si>
  <si>
    <t>是</t>
  </si>
  <si>
    <t>有</t>
  </si>
  <si>
    <t>欠发达国有林场巩固提升任务</t>
  </si>
  <si>
    <t>融水县国营怀宝林场2026年新造混交林项目</t>
  </si>
  <si>
    <t>2026年珍新造混交林面积466.5亩。项目内容为新造杉木×红锥混交林。以调整林业产业结构，树种结构，增加珍贵树种的后备资源，增强林业发展后劲，丰富当地栽培树种的多样性。</t>
  </si>
  <si>
    <t>融水苗族自治县国营怀宝林场九栏至九团林区道路硬化一期项目</t>
  </si>
  <si>
    <t>基础设施建设</t>
  </si>
  <si>
    <t>建设硬化道路0.535公里，硬化宽度3.5米、厚度0.2米。</t>
  </si>
  <si>
    <t>融水县交通运输局</t>
  </si>
  <si>
    <t>同练乡</t>
  </si>
  <si>
    <t>如劳村</t>
  </si>
  <si>
    <t>融水苗族自治县同练瑶族乡如劳村如火屯道路通畅工程</t>
  </si>
  <si>
    <t>基础设施</t>
  </si>
  <si>
    <t>继建</t>
  </si>
  <si>
    <t>屯级道路扩宽2.349公里，级配碎石垫层厚15cm，水泥混凝土路面厚20cm。</t>
  </si>
  <si>
    <t>屯级道路扩宽2.349公里，通过改善交通条件，方便162人生活出行并降低农产品运输成本。数量指标：屯级道路扩宽2.349公里；质量指标：项目（工程）验收合格率=100%；时效指标：项目（工程）完成及时率100%；成本指标：道路补助标准96万元/公里，总体成本指标：364.8193万元；社会效益指标：受益人口数162；可持续影响指标：工程设计使用年限≥20年；满意度指标：受益人口满意度度≥90%</t>
  </si>
  <si>
    <t>四荣乡</t>
  </si>
  <si>
    <t>四合村</t>
  </si>
  <si>
    <t>融水苗族自治县四荣乡四合村委会山头屯道路通畅工程</t>
  </si>
  <si>
    <t>屯级道路扩宽2.325公里，级配碎石垫层厚15cm，水泥混凝土路面厚20cm。</t>
  </si>
  <si>
    <t>屯级道路扩宽2.325公里，通过改善交通条件，方便359人生活出行并降低农产品运输成本。数量指标：屯级道路扩宽2.325公里；质量指标：项目（工程）验收合格率=100%；时效指标：项目（工程）完成及时率100%；成本指标：道路补助标准34.8万元/公里，总体成本指标：80.9807万元；社会效益指标：受益人口数359；可持续影响指标：工程设计使用年限≥20年；满意度指标：受益人口满意度度≥90%</t>
  </si>
  <si>
    <t>永安村</t>
  </si>
  <si>
    <t>融水苗族自治县四荣乡永安村委会钟家屯道路通畅工程</t>
  </si>
  <si>
    <t>屯级道路扩宽4.732公里，级配碎石垫层厚15cm，水泥混凝土路面厚20cm。</t>
  </si>
  <si>
    <t>屯级道路扩宽4.732公里，通过改善交通条件，方便320人生活出行并降低农产品运输成本。数量指标：屯级道路扩宽4.732公里；质量指标：项目（工程）验收合格率=100%；时效指标：项目（工程）完成及时率100%；成本指标：道路补助标准10.7万元/公里，总体成本指标：50.6618万元；社会效益指标：受益人口数320；可持续影响指标：工程设计使用年限≥20年；满意度指标：受益人口满意度度≥90%</t>
  </si>
  <si>
    <t>东水村</t>
  </si>
  <si>
    <t>融水苗族自治县怀宝镇东水村委会新寨屯道路通畅工程</t>
  </si>
  <si>
    <t>屯级道路扩宽4.693公里，级配碎石垫层厚15cm，水泥混凝土路面厚20cm。</t>
  </si>
  <si>
    <t>屯级道路扩宽4.693公里，通过改善交通条件，方便490人生活出行并降低农产品运输成本。数量指标：屯级道路扩宽4.693公里；质量指标：项目（工程）验收合格率=100%；时效指标：项目（工程）完成及时率100%；成本指标：道路补助标准33万元/公里，总体成本指标：154.7499万元；社会效益指标：受益人口数490；可持续影响指标：工程设计使用年限≥20年；满意度指标：受益人口满意度度≥90%</t>
  </si>
  <si>
    <t>安太乡</t>
  </si>
  <si>
    <t>尧电村</t>
  </si>
  <si>
    <t>安太乡尧电村委会归韶屯通组路通畅工程</t>
  </si>
  <si>
    <t>屯级道路扩宽1.29公里，级配碎石垫层厚15cm，水泥混凝土路面厚20cm。</t>
  </si>
  <si>
    <t>屯级道路扩宽1.29公里，通过改善交通条件，方便268人生活出行并降低农产品运输成本。数量指标：屯级道路扩宽1.29公里；质量指标：项目（工程）验收合格率=100%；时效指标：项目（工程）完成及时率100%；成本指标：道路补助标准28.5万元/公里，总体成本指标：36.8221万元；社会效益指标：受益人口数268；可持续影响指标：工程设计使用年限≥20年；满意度指标：受益人口满意度度≥90%</t>
  </si>
  <si>
    <t>英洞村</t>
  </si>
  <si>
    <t>同练瑶族乡英洞村委会朱家屯通组路通畅工程</t>
  </si>
  <si>
    <t>屯级道路扩宽7.47公里，级配碎石垫层厚15cm，水泥混凝土路面厚20cm。</t>
  </si>
  <si>
    <t>屯级道路扩宽7.47公里，通过改善交通条件，方便326人生活出行并降低农产品运输成本。数量指标：屯级道路扩宽7.47公里；质量指标：项目（工程）验收合格率=100%；时效指标：项目（工程）完成及时率100%；成本指标：道路补助标准35.53万元/公里，总体成本指标：265.4234万元；社会效益指标：受益人口数326；可持续影响指标：工程设计使用年限≥20年；满意度指标：受益人口满意度度≥90%</t>
  </si>
  <si>
    <t>安陲乡</t>
  </si>
  <si>
    <t>大田村</t>
  </si>
  <si>
    <t>安陲乡大田村下拉马屯道路通畅工程</t>
  </si>
  <si>
    <t>屯级道路扩宽1.733公里，级配碎石垫层厚15cm，水泥混凝土路面厚20cm。</t>
  </si>
  <si>
    <t>屯级道路扩宽1.733公里，通过改善交通条件，方便127人生活出行并降低农产品运输成本。数量指标：屯级道路扩宽1.733公里；质量指标：项目（工程）验收合格率=100%；时效指标：项目（工程）完成及时率100%；成本指标：道路补助标准34.4万元/公里，总体成本指标：59.6314万元；社会效益指标：受益人口数127；可持续影响指标：工程设计使用年限≥20年；满意度指标：受益人口满意度度≥90%</t>
  </si>
  <si>
    <t>乌吉村</t>
  </si>
  <si>
    <t>安陲乡乌吉村岩板屯2组通畅工程</t>
  </si>
  <si>
    <t>屯级道路扩宽0.36公里，级配碎石垫层厚15cm，水泥混凝土路面厚20cm。</t>
  </si>
  <si>
    <t>屯级道路扩宽0.36公里，通过改善交通条件，方便118人生活出行并降低农产品运输成本。数量指标：屯级道路扩宽0.36公里；质量指标：项目（工程）验收合格率=100%；时效指标：项目（工程）完成及时率100%；成本指标：道路补助标准40.5万元/公里，总体成本指标：14.5876万元；社会效益指标：受益人口数118；可持续影响指标：工程设计使用年限≥20年；满意度指标：受益人口满意度度≥90%</t>
  </si>
  <si>
    <t>永乐镇</t>
  </si>
  <si>
    <t>兴隆村</t>
  </si>
  <si>
    <t>永乐镇兴隆村委会大难屯道路通畅工程</t>
  </si>
  <si>
    <t>屯级道路扩宽4.072公里，级配碎石垫层厚15cm，水泥混凝土路面厚20cm。</t>
  </si>
  <si>
    <t>屯级道路扩宽4.072公里，通过改善交通条件，方便115人生活出行并降低农产品运输成本。数量指标：屯级道路扩宽4.072公里；质量指标：项目（工程）验收合格率=100%；时效指标：项目（工程）完成及时率100%；成本指标：道路补助标准14.65万元/公里，总体成本指标：59.6443万元；社会效益指标：受益人口数115；可持续影响指标：工程设计使用年限≥20年；满意度指标：受益人口满意度度≥90%</t>
  </si>
  <si>
    <t>三防镇</t>
  </si>
  <si>
    <t>烟洞村</t>
  </si>
  <si>
    <t>三防镇烟洞村洞格屯通畅工程</t>
  </si>
  <si>
    <t>屯级道路扩宽1.1公里，级配碎石垫层厚15cm，水泥混凝土路面厚20cm。</t>
  </si>
  <si>
    <t>屯级道路扩宽1.1公里，通过改善交通条件，方便322人生活出行并降低农产品运输成本。数量指标：屯级道路扩宽1.1公里；质量指标：项目（工程）验收合格率=100%；时效指标：项目（工程）完成及时率100%；成本指标：道路补助标准44.7万元/公里，总体成本指标：49.1708万元；社会效益指标：受益人口数322；可持续影响指标：工程设计使用年限≥20年；满意度指标：受益人口满意度度≥90%</t>
  </si>
  <si>
    <t>朋平村</t>
  </si>
  <si>
    <t>同练瑶族乡朋平村委会家成屯道路通畅工程</t>
  </si>
  <si>
    <t>屯级道路硬化2.771公里，级配碎石垫层厚15cm，水泥混凝土路面厚20cm。</t>
  </si>
  <si>
    <t>屯级道路硬化2.771公里，通过改善交通条件，方便267人生活出行并降低农产品运输成本。数量指标：屯级道路硬化2.771公里；质量指标：项目（工程）验收合格率=100%；时效指标：项目（工程）完成及时率100%；成本指标：道路补助标准91.93万元/公里，总体成本指标：254.7363万元；社会效益指标：受益人口数267；可持续影响指标：工程设计使用年限≥20年；满意度指标：受益人口满意度度≥90%</t>
  </si>
  <si>
    <t>同练村</t>
  </si>
  <si>
    <t>同练乡同练村赵家屯屯级道路通畅工程</t>
  </si>
  <si>
    <t>屯级道路扩宽0.6公里，级配碎石垫层厚15cm，水泥混凝土路面厚20cm。</t>
  </si>
  <si>
    <t>屯级道路扩宽0.6公里，通过改善交通条件，方便22人生活出行并降低农产品运输成本。数量指标：屯级道路扩宽0.6公里；质量指标：项目（工程）验收合格率=100%；时效指标：项目（工程）完成及时率100%；成本指标：道路补助标准97万元/公里，总体成本指标：58.1533万元；社会效益指标：受益人口数22；可持续影响指标：工程设计使用年限≥20年；满意度指标：受益人口满意度度≥90%</t>
  </si>
  <si>
    <t>同练瑶族乡同练村自然屯三组通畅工程</t>
  </si>
  <si>
    <t>屯级道路扩宽0.31公里，级配碎石垫层厚15cm，水泥混凝土路面厚20cm。</t>
  </si>
  <si>
    <t>屯级道路扩宽0.31公里，通过改善交通条件，方便131人生活出行并降低农产品运输成本。数量指标：屯级道路扩宽0.31公里；质量指标：项目（工程）验收合格率=100%；时效指标：项目（工程）完成及时率100%；成本指标：道路补助标准92万元/公里，总体成本指标：28.4988万元；社会效益指标：受益人口数131；可持续影响指标：工程设计使用年限≥20年；满意度指标：受益人口满意度度≥90%</t>
  </si>
  <si>
    <t>融水苗族自治县同练瑶族乡同练村委会一屯上屯道路通畅工程</t>
  </si>
  <si>
    <t>屯级道路扩宽0.73公里，级配碎石垫层厚15cm，水泥混凝土路面厚20cm。</t>
  </si>
  <si>
    <t>屯级道路扩宽0.73公里，通过改善交通条件，方便326人生活出行并降低农产品运输成本。数量指标：屯级道路扩宽0.73公里；质量指标：项目（工程）验收合格率=100%；时效指标：项目（工程）完成及时率100%；成本指标：道路补助标准98万元/公里，总体成本指标：71.8105万元；社会效益指标：受益人口数326；可持续影响指标：工程设计使用年限≥20年；满意度指标：受益人口满意度度≥90%</t>
  </si>
  <si>
    <t>同练瑶族乡英洞村委会如火屯道路通畅工程</t>
  </si>
  <si>
    <t>屯级道路扩宽3.91公里，级配碎石垫层厚15cm，水泥混凝土路面厚20cm。</t>
  </si>
  <si>
    <t>屯级道路扩宽3.91公里，通过改善交通条件，方便326人生活出行并降低农产品运输成本。数量指标：屯级道路扩宽0.73公里；质量指标：项目（工程）验收合格率=100%；时效指标：项目（工程）完成及时率100%；成本指标：道路补助标准31.92万元/公里，总体成本指标：124.8154万元；社会效益指标：受益人口数326；可持续影响指标：工程设计使用年限≥20年；满意度指标：受益人口满意度度≥90%</t>
  </si>
  <si>
    <t>东田村</t>
  </si>
  <si>
    <t>融水苗族自治县四荣乡东田村委会上落尤屯道路通畅工程</t>
  </si>
  <si>
    <t>屯级道路扩宽1.933公里，级配碎石垫层厚15cm，水泥混凝土路面厚20cm。</t>
  </si>
  <si>
    <t>屯级道路扩宽1.933公里，通过改善交通条件，方便208人生活出行并降低农产品运输成本。数量指标：屯级道路扩宽1.933公里；质量指标：项目（工程）验收合格率=100%；时效指标：项目（工程）完成及时率100%；成本指标：道路补助标准42.1万元/公里，总体成本指标：81.3588万元；社会效益指标：受益人口数208；可持续影响指标：工程设计使用年限≥20年；满意度指标：受益人口满意度度≥90%</t>
  </si>
  <si>
    <t>融水镇</t>
  </si>
  <si>
    <t>小荣村</t>
  </si>
  <si>
    <t>融水镇小荣村涨江屯通畅工程</t>
  </si>
  <si>
    <t>屯级道路扩宽1.05公里，级配碎石垫层厚15cm，水泥混凝土路面厚20cm。</t>
  </si>
  <si>
    <t>屯级道路扩宽1.05公里，通过改善交通条件，方便66人生活出行并降低农产品运输成本。数量指标：屯级道路扩宽1.05公里；质量指标：项目（工程）验收合格率=100%；时效指标：项目（工程）完成及时率100%；成本指标：道路补助标准34万元/公里，总体成本指标：35.7279万元；社会效益指标：受益人口数66；可持续影响指标：工程设计使用年限≥20年；满意度指标：受益人口满意度度≥90%</t>
  </si>
  <si>
    <t>滚贝乡</t>
  </si>
  <si>
    <t>三团村</t>
  </si>
  <si>
    <t>融水苗族自治县滚贝侗族乡三团村孖斗路口-山岔乡村道路通组路道路提升及安全生命防护工程</t>
  </si>
  <si>
    <t>屯级道路扩宽及安全生命防护工程5.5公里，级配碎石垫层厚15cm，水泥混凝土路面厚20cm。</t>
  </si>
  <si>
    <t>屯级道路扩宽及安全生命防护工程5.5公里，通过改善交通条件，方便301人生活出行并降低农产品运输成本。数量指标：屯级道路扩宽及安全生命防护工程5.5公里；质量指标：项目（工程）验收合格率=100%；时效指标：项目（工程）完成及时率100%；成本指标：道路补助标准54万元/公里，总体成本指标：298.2817万元；社会效益指标：受益人口数301；可持续影响指标：工程设计使用年限≥20年；满意度指标：受益人口满意度度≥90%</t>
  </si>
  <si>
    <t>滚贝乡三团村孖斗路口-山岔乡村道路通组路道路提升及安全生命防护工程（K5+500~K11+068)</t>
  </si>
  <si>
    <t>屯级道路扩宽及安全生命防护工程5.568公里，级配碎石垫层厚15cm，水泥混凝土路面厚20cm。</t>
  </si>
  <si>
    <t>屯级道路扩宽及安全生命防护工程5.568公里，通过改善交通条件，方便301人生活出行并降低农产品运输成本。数量指标：屯级道路扩宽及安全生命防护工程5.568公里；质量指标：项目（工程）验收合格率=100%；时效指标：项目（工程）完成及时率100%；成本指标：道路补助标准54万元/公里，总体成本指标：300.3892万元；社会效益指标：受益人口数301；可持续影响指标：工程设计使用年限≥20年；满意度指标：受益人口满意度度≥90%</t>
  </si>
  <si>
    <t>融水苗族自治县滚贝侗族乡三团村归朵屯路口-归朵瓦窑乡村道路通组路道路提升及安全生命防护工程</t>
  </si>
  <si>
    <t>屯级道路扩宽及安全生命防护工程2.716公里，级配碎石垫层厚15cm，水泥混凝土路面厚20cm。</t>
  </si>
  <si>
    <t>屯级道路扩宽及安全生命防护工程2.716公里，通过改善交通条件，方便255人生活出行并降低农产品运输成本。数量指标：屯级道路扩宽及安全生命防护工程2.716公里；质量指标：项目（工程）验收合格率=100%；时效指标：项目（工程）完成及时率100%；成本指标：道路补助标准54万元/公里，总体成本指标：147.5642万元；社会效益指标：受益人口数255；可持续影响指标：工程设计使用年限≥20年；满意度指标：受益人口满意度度≥90%</t>
  </si>
  <si>
    <t>融水苗族自治县滚贝侗族乡三团村江头屯路口-江头乡村道路通组路道路提升及安全生命防护工程</t>
  </si>
  <si>
    <t>屯级道路扩宽及安全生命防护工程2.278公里，级配碎石垫层厚15cm，水泥混凝土路面厚20cm。</t>
  </si>
  <si>
    <t>屯级道路扩宽及安全生命防护工程2.278公里，通过改善交通条件，方便278人生活出行并降低农产品运输成本。数量指标：屯级道路扩宽及安全生命防护工程2.278公里；质量指标：项目（工程）验收合格率=100%；时效指标：项目（工程）完成及时率100%；成本指标：道路补助标准54万元/公里，总体成本指标：123.3119万元；社会效益指标：受益人口数278；可持续影响指标：工程设计使用年限≥20年；满意度指标：受益人口满意度度≥90%</t>
  </si>
  <si>
    <t>中寨村</t>
  </si>
  <si>
    <t>融水苗族自治县怀宝镇中寨村海洞屯路口-海洞乡村道路通组路道路提升及安全生命防护工程</t>
  </si>
  <si>
    <t>原道路宽0.776米，现实施5.658公里道路扩宽1米，道路总宽度为4.5米，水泥混凝土路面厚20com，安全生命防护波形护栏及标志牌0.776公里。</t>
  </si>
  <si>
    <t>实施5.658公里道路扩宽1米，道路总宽度为4.5米，水泥混凝土路面厚20com，安全生命防护波形护栏及标志牌0.776公里，通过改善交通条件，方便116人生活出行并降低农产品运输成本，数量指标：实施0.776公里道路扩宽及安全生命防护波形护栏、标志牌；质量指标：项目（工程）完成率100%;成本指标：48.5万元/公里；总体成本指标：37.605435万元；社会效益指标：受益人口116人，受益脱贫人数5人；可持续影响指标：工程设计使用年限≧20年，满意度指标：受益人口满意度≧90%。</t>
  </si>
  <si>
    <t>融水苗族自治县同练瑶族乡同练村自然屯二组乡村道路通畅工程</t>
  </si>
  <si>
    <t>原道路为3米宽砂石路，现实施0.137公里水泥混凝土硬化，道路宽3.5米，水泥混凝土路面厚20com。</t>
  </si>
  <si>
    <t>实施0.137公里水泥混凝土硬化，道路宽3.5米，水泥混凝土路面厚20com，通过改善交通条件，方便146人生活出行并降低农产品运输成本，数量指标：实施0.137公里道路拓宽；质量指标：项目（工程）完成率100%;成本指标：48.5万元/公里；总体成本指标：51.683573万元；社会效益指标：受益人口146人，受益脱贫人数3人；可持续影响指标：工程设计使用年限≧20年，满意度指标：受益人口满意度≧90%。</t>
  </si>
  <si>
    <t>中寨屯</t>
  </si>
  <si>
    <t>融水苗族自治县怀宝镇中寨村海洞口屯1乡村道路通畅工程</t>
  </si>
  <si>
    <t>原道路为3米宽砂石路，现实施0.062公里水泥混凝土硬化，道路宽3.5米，水泥混凝土路面厚20com。</t>
  </si>
  <si>
    <t>实施0.062公里水泥混凝土硬化，道路宽3.5米，水泥混凝土路面厚20com，通过改善交通条件，方便162人生活出行并降低农产品运输成本，数量指标：实施0.062公里道路拓宽；质量指标：项目（工程）完成率100%;成本指标：98万元/公里；总体成本指标：6.006159万元；社会效益指标：受益人口162人，受益脱贫人数15人；可持续影响指标：工程设计使用年限≧20年，满意度指标：受益人口满意度≧90%。</t>
  </si>
  <si>
    <t>盘荣村</t>
  </si>
  <si>
    <t>融水苗族自治县怀宝镇盘荣村下坎三屯路口-下坎三屯乡村道路通组路道路提升及安全生命防护工程</t>
  </si>
  <si>
    <t>原道路宽2.888米，现实施5.658公里道路扩宽1米，道路总宽度为4.5米，水泥混凝土路面厚20com，安全生命防护波形护栏及标志牌2.888公里。</t>
  </si>
  <si>
    <t>实施5.658公里道路扩宽1米，道路总宽度为4.5米，水泥混凝土路面厚20com，安全生命防护波形护栏及标志牌2.888公里，通过改善交通条件，方便354人生活出行并降低农产品运输成本，数量指标：实施2.888公里道路扩宽及安全生命防护波形护栏、标志牌；质量指标：项目（工程）完成率100%;成本指标：45万元/公里；总体成本指标：130.003814万元；社会效益指标：受益人口354人，受益脱贫人数106人；可持续影响指标：工程设计使用年限≧20年，满意度指标：受益人口满意度≧90%。</t>
  </si>
  <si>
    <t>民洞村</t>
  </si>
  <si>
    <t>融水苗族自治县怀宝镇民洞村平岸屯路口-平岸乡村道路通组路道路提升及安全生命防护工程</t>
  </si>
  <si>
    <t>原道路宽2.5米，现实施0.594公里道路扩宽1米，道路总宽度为3.5米，水泥混凝土路面厚20com，安全生命防护波形护栏及标志牌0.594公里。</t>
  </si>
  <si>
    <t>实施0.594公里道路扩宽1米，道路总宽度为3.5米，水泥混凝土路面厚20com，安全生命防护波形护栏及标志牌0.594公里，通过改善交通条件，方便322人生活出行并降低农产品运输成本，数量指标：实施0.594公里道路扩宽及安全生命防护波形护栏、标志牌；质量指标：项目（工程）完成率100%;成本指标：52万元/公里；总体成本指标：30.707736万元；社会效益指标：受益人口322人，受益脱贫人数234人；可持续影响指标：工程设计使用年限≧20年，满意度指标：受益人口满意度≧90%。</t>
  </si>
  <si>
    <t>东良村</t>
  </si>
  <si>
    <t>融水苗族自治县融水镇东良村梧村屯梧村至东良乡村道路通畅工程</t>
  </si>
  <si>
    <t>屯级道路扩宽5.74公里，级配碎石垫层厚15cm，水泥混凝土路面厚20cm。</t>
  </si>
  <si>
    <t>屯级道路扩宽及硬化5.74公里，通过改善交通条件，方便432人生活出行并降低农产品运输成本。数量指标：屯级道路扩宽及硬化5.74公里；质量指标：项目（工程）验收合格率=100%；时效指标：项目（工程）完成及时率100%；成本指标：道路补助标准54.6万元/公里，总体成本指标：313.8045万元；社会效益指标：受益人口数432；可持续影响指标：工程设计使用年限≥20年；满意度指标：受益人口满意度度≥90%</t>
  </si>
  <si>
    <t>同心村</t>
  </si>
  <si>
    <t>融水苗族自治县滚贝侗族乡同心村乌依大坪乡村道路提升、通组路安全生命防护工程</t>
  </si>
  <si>
    <t>屯级道路扩宽及安全生命防护工程2.315公里，级配碎石垫层厚15cm，水泥混凝土路面厚20cm。</t>
  </si>
  <si>
    <t>屯级道路扩宽及安全生命防护工程2.315公里，通过改善交通条件，方便512人生活出行并降低农产品运输成本。数量指标：屯级道路扩宽及安全生命防护工程2.315公里；质量指标：项目（工程）验收合格率=100%；时效指标：项目（工程）完成及时率100%；成本指标：道路补助标准50万元/公里，总体成本指标：116.2488万元；社会效益指标：受益人口数512；可持续影响指标：工程设计使用年限≥20年；满意度指标：受益人口满意度度≥90%</t>
  </si>
  <si>
    <t>新安村</t>
  </si>
  <si>
    <t>融水苗族自治县融水镇新安村盘马屯乡村道路通畅工程</t>
  </si>
  <si>
    <t>屯级道路硬化0.073公里，级配碎石垫层厚15cm，水泥混凝土路面厚20cm。</t>
  </si>
  <si>
    <t>屯级道路扩宽及硬化0.73公里，通过改善交通条件，方便153人生活出行并降低农产品运输成本。数量指标：屯级道路扩宽及硬化0.73公里；质量指标：项目（工程）验收合格率=100%；时效指标：项目（工程）完成及时率100%；成本指标：道路补助标准54万元/公里，总体成本指标：3.09242万元；社会效益指标：受益人口数153；可持续影响指标：工程设计使用年限≥20年；满意度指标：受益人口满意度度≥90%</t>
  </si>
  <si>
    <t>融水苗族自治县滚贝侗族乡同心村朱沙屯同心村委会-朱沙屯乡村道路通组路道路提升及安全生命防护工程</t>
  </si>
  <si>
    <t>屯级道路扩宽及安全生命防护工程1.607公里，级配碎石垫层厚15cm，水泥混凝土路面厚20cm。</t>
  </si>
  <si>
    <t>屯级道路扩宽及安全生命防护工程1.607公里，通过改善交通条件，方便289人生活出行并降低农产品运输成本。数量指标：屯级道路扩宽及安全生命防护工程1.607公里；质量指标：项目（工程）验收合格率=100%；时效指标：项目（工程）完成及时率100%；成本指标：道路补助标准58.6万元/公里，总体成本指标：94.1873万元；社会效益指标：受益人口数289；可持续影响指标：工程设计使用年限≥20年；满意度指标：受益人口满意度度≥90%</t>
  </si>
  <si>
    <t>永靖村</t>
  </si>
  <si>
    <t>融水苗族自治县四荣乡永靖村桃江路口-桃江乡村道路通组路道路提升及安全生命防护工程</t>
  </si>
  <si>
    <t>屯级道路扩宽及安全生命防护工程1.292公里，级配碎石垫层厚15cm，水泥混凝土路面厚20cm。</t>
  </si>
  <si>
    <t>屯级道路扩宽及安全生命防护工程1.292公里，通过改善交通条件，方便221人生活出行并降低农产品运输成本。数量指标：屯级道路扩宽及安全生命防护工程1.292公里；质量指标：项目（工程）验收合格率=100%；时效指标：项目（工程）完成及时率100%；成本指标：道路补助标准46万元/公里，总体成本指标：59.7834万元；社会效益指标：受益人口数221；可持续影响指标：工程设计使用年限≥20年；满意度指标：受益人口满意度度≥90%</t>
  </si>
  <si>
    <t>汪洞乡</t>
  </si>
  <si>
    <t>罗洞村</t>
  </si>
  <si>
    <t>融水苗族自治县汪洞乡罗洞村下如妈屯乡村道路通组路道路提升及安全生命防护工程</t>
  </si>
  <si>
    <t>原道路宽3.5米，现实施0.71公里道路扩宽1米，道路总宽度为4.5米，水泥混凝土路面厚20com，安全生命防护波形护栏及标志牌0.71公里。</t>
  </si>
  <si>
    <t>实施0.71公里道路扩宽1米，道路总宽度为4.5米，水泥混凝土路面厚20com，安全生命防护波形护栏及标志牌0.71公里，通过改善交通条件，方便109人生活出行并降低农产品运输成本，数量指标：实施0.71公里道路扩宽及安全生命防护波形护栏、标志牌；质量指标：项目（工程）完成率100%;成本指标：44.12万元/公里；总体成本指标：31.325946万元；社会效益指标：受益人口109人，受益脱贫人数88人；可持续影响指标：工程设计使用年限≧20年，满意度指标：受益人口满意度≧90%。</t>
  </si>
  <si>
    <t>本洞村</t>
  </si>
  <si>
    <t>融水苗族自治县三防镇本洞村沙街屯坡烟屯乡村道路通组路道路提升及安全生命防护工程</t>
  </si>
  <si>
    <t>原道路宽3.5米，现实施0.536公里道路扩宽1米，道路总宽度为4.5米，水泥混凝土路面厚20com，安全生命防护波形护栏及标志牌0.536公里。</t>
  </si>
  <si>
    <t>实施0.536公里道路扩宽1米，道路总宽度为4.5米，水泥混凝土路面厚20com，安全生命防护波形护栏及标志牌0.536公里，通过改善交通条件，方便280人生活出行并降低农产品运输成本，数量指标：实施0.536公里道路扩宽及安全生命防护波形护栏、标志牌；质量指标：项目（工程）完成率100%;成本指标：55.3万元/公里；总体成本指标：29.642214万元；社会效益指标：受益人口280人，受益脱贫人数210人；可持续影响指标：工程设计使用年限≧20年，满意度指标：受益人口满意度≧90%。</t>
  </si>
  <si>
    <t>三合村</t>
  </si>
  <si>
    <t>融水苗族自治县融水镇三合村涨江屯乡村道路通畅工程</t>
  </si>
  <si>
    <t>原道路为3.5米宽砂石路，现实施0.247公里水泥混凝土硬化，道路宽3.5米，水泥混凝土路面厚20com。</t>
  </si>
  <si>
    <t>实施0.247公里水泥混凝土硬化，道路宽3.5米，水泥混凝土路面厚20com，通过改善交通条件，方便81人生活出行并降低农产品运输成本，数量指标：实施0.247公里道路拓宽；质量指标：项目（工程）完成率100%;成本指标：44.5万元/公里；总体成本指标：10.983776万元；社会效益指标：受益人口81人，受益脱贫人数42人；可持续影响指标：工程设计使用年限≧20年，满意度指标：受益人口满意度≧90%。</t>
  </si>
  <si>
    <t>和平村</t>
  </si>
  <si>
    <t>融水苗族自治县同练瑶族乡和平村平流一组乡村道路通组路道路提升及安全生命防护工程</t>
  </si>
  <si>
    <t>原道路宽3.5米，现实施0.577公里道路扩宽1米，道路总宽度为4.5米，水泥混凝土路面厚20com，安全生命防护波形护栏及标志牌0.577公里。</t>
  </si>
  <si>
    <t>实施0.577公里道路扩宽1米，道路总宽度为4.5米，水泥混凝土路面厚20com，安全生命防护波形护栏及标志牌0.577公里，通过改善交通条件，方便88人生活出行并降低农产品运输成本，数量指标：实施0.577公里道路扩宽及安全生命防护波形护栏、标志牌；质量指标：项目（工程）完成率100%;成本指标：52.63万元/公里；总体成本指标：30.365488万元；社会效益指标：受益人口88人，受益脱贫人数18人；可持续影响指标：工程设计使用年限≧20年，满意度指标：受益人口满意度≧90%。</t>
  </si>
  <si>
    <t>八洞村</t>
  </si>
  <si>
    <t>融水苗族自治县汪洞乡八洞村中朋屯乡村道路通畅工程</t>
  </si>
  <si>
    <t>原道路为3.5米宽砂石路，现实施0.167公里水泥混凝土硬化，道路宽3.5米，水泥混凝土路面厚20com。</t>
  </si>
  <si>
    <t>实施0.167公里水泥混凝土硬化，道路宽3.5米，水泥混凝土路面厚20com，通过改善交通条件，方便113人生活出行并降低农产品运输成本，数量指标：实施0.167公里道路拓宽；质量指标：项目（工程）完成率100%;成本指标：39.22万元/公里；总体成本指标：6.549971万元；社会效益指标：受益人口11326人，受益脱贫人数12人；可持续影响指标：工程设计使用年限≧20年，满意度指标：受益人口满意度≧90%。</t>
  </si>
  <si>
    <t>同乐村</t>
  </si>
  <si>
    <t>融水苗族自治县滚贝侗族乡同乐村加友屯路口-加友乡村道路通组路道路提升及安全生命防护工程</t>
  </si>
  <si>
    <t>原道路宽3.5米，现实施2.349公里道路扩宽1米，道路总宽度为4.5米，水泥混凝土路面厚20com，安全生命防护波形护栏及标志牌2.349公里。</t>
  </si>
  <si>
    <t>实施2.349公里道路扩宽1米，道路总宽度为4.5米，水泥混凝土路面厚20com，安全生命防护波形护栏及标志牌2.349公里，通过改善交通条件，方便260人生活出行并降低农产品运输成本，数量指标：实施2.349公里道路扩宽及安全生命防护波形护栏、标志牌；质量指标：项目（工程）完成率100%;成本指标：51.65万元/公里；总体成本指标：121.322008万元；社会效益指标：受益人口260人，受益脱贫人数78人；可持续影响指标：工程设计使用年限≧20年，满意度指标：受益人口满意度≧90%。</t>
  </si>
  <si>
    <t>融水苗族自治县同练瑶族乡朋平村委会源头下寨乡村道路通畅工程</t>
  </si>
  <si>
    <t>原道路为3.5米宽砂石路，现实施0.192公里水泥混凝土硬化，道路宽3.5米，水泥混凝土路面厚20com。</t>
  </si>
  <si>
    <t>实施0.192公里水泥混凝土硬化，道路宽3.5米，水泥混凝土路面厚20com，通过改善交通条件，方便108人生活出行并降低农产品运输成本，数量指标：实施0.192公里道路拓宽；质量指标：项目（工程）完成率100%;成本指标：49.17万元/公里；总体成本指标：9.437965万元；社会效益指标：受益人口108人，受益脱贫人数19人；可持续影响指标：工程设计使用年限≧20年，满意度指标：受益人口满意度≧90%。</t>
  </si>
  <si>
    <t>产儒村</t>
  </si>
  <si>
    <t>融水县产儒至英洞县道路面小修工程（K12+500～K12+529）（K13+250～K13+270）</t>
  </si>
  <si>
    <t>实施挡土墙修复工程，共564m³，每立方610元，路面修复54.6㎡波形护栏32米。</t>
  </si>
  <si>
    <t>屯级道路水毁564m³，通过对水毁的修复，改善交通条件，方便2625人生活出行并降低农产品运输成本。数量指标：屯级道路水毁564m³；质量指标：项目（工程）验收合格率=100%；时效指标：项目（工程）完成及时率100%；成本指标：610元/m³，水毁修复补助标准：12万/公里，总体成本指标：37.05万元；社会效益指标：受益人口数2625；可持续影响指标：工程设计使用年限≥10年；满意度指标：受益人口满意度度≥90%</t>
  </si>
  <si>
    <t>融水县产儒至英洞县道路面小修工程（K20+250～K20+263）（K20+700～K20+716）</t>
  </si>
  <si>
    <t>实施挡土墙修复工程，共640m³，每立方620元。</t>
  </si>
  <si>
    <t>屯级道路水毁640m³，通过对水毁的修复，改善交通条件，方便2625人生活出行并降低农产品运输成本。数量指标：屯级道路水毁640m³；质量指标：项目（工程）验收合格率=100%；时效指标：项目（工程）完成及时率100%；成本指标：581元/m³，水毁修复补助标准：12万/公里，总体成本指标：41.54万元；社会效益指标：受益人口数2625；可持续影响指标：工程设计使用年限≥10年；满意度指标：受益人口满意度度≥90%</t>
  </si>
  <si>
    <t>融水县同练乡大蒙屯挡土墙水毁工程</t>
  </si>
  <si>
    <t>实施挡土墙修复工程，共4397.79m³，每立方517.6元。</t>
  </si>
  <si>
    <t>屯级道路水毁4397.79m³，通过对水毁的修复，改善交通条件，方便875人生活出行并降低农产品运输成本。数量指标：屯级道路水毁4397.79m³；质量指标：项目（工程）验收合格率=100%；时效指标：项目（工程）完成及时率100%；成本指标：517.6元/m³，水毁修复补助标准：12万/公里，总体成本指标：235.0984万元；社会效益指标：受益人口数875；可持续影响指标：工程设计使用年限≥10年；满意度指标：受益人口满意度度≥90%</t>
  </si>
  <si>
    <t>平浪村</t>
  </si>
  <si>
    <t>融水县洞头至平浪公路水毁工程（K34+500）</t>
  </si>
  <si>
    <t>实施挡土墙修复工程，共321.19m³，每立方603.6元。</t>
  </si>
  <si>
    <t>屯级道路水毁321.19m³，通过对水毁的修复，改善交通条件，方便3299人生活出行并降低农产品运输成本。数量指标：屯级道路水毁321.19m³；质量指标：项目（工程）验收合格率=100%；时效指标：项目（工程）完成及时率100%；成本指标：603.6元/m³，水毁修复补助标准：12万/公里，总体成本指标：21.1142万元；社会效益指标：受益人口数3299；可持续影响指标：工程设计使用年限≥10年；满意度指标：受益人口满意度度≥90%</t>
  </si>
  <si>
    <t>支文村</t>
  </si>
  <si>
    <t>融水县滚贝至支文公路路面修复工程（K14+400）</t>
  </si>
  <si>
    <t>实施挡土墙修复工程，共384.15m³，每立方608.7元。</t>
  </si>
  <si>
    <t>屯级道路水毁384.15m³，通过对水毁的修复，改善交通条件，方便516人生活出行并降低农产品运输成本。数量指标：屯级道路水毁384.15m³；质量指标：项目（工程）验收合格率=100%；时效指标：项目（工程）完成及时率100%；成本指标：608.7元/m³，水毁修复补助标准：12万/公里，总体成本指标：25.1292万元；社会效益指标：受益人口数516；可持续影响指标：工程设计使用年限≥10年；满意度指标：受益人口满意度度≥90%</t>
  </si>
  <si>
    <t>融水县平浪至汪洞公路水毁工程（K8+200）</t>
  </si>
  <si>
    <t>实施挡土墙修复工程，共401.42m³，每立方570.73元，波形护栏20米，每米124.15元。</t>
  </si>
  <si>
    <t>屯级道路水毁401.42m³，通过对水毁的修复，改善交通条件，方便4770人生活出行并降低农产品运输成本。数量指标：屯级道路水毁401.42m³；质量指标：项目（工程）验收合格率=100%；时效指标：项目（工程）完成及时率100%；成本指标：570.73元/m³，水毁修复补助标准：12万/公里，总体成本指标：25.0134万元；社会效益指标：受益人口数4770；可持续影响指标：工程设计使用年限≥10年；满意度指标：受益人口满意度度≥90%</t>
  </si>
  <si>
    <t>大年乡</t>
  </si>
  <si>
    <t>高僚村</t>
  </si>
  <si>
    <t>大年至高僚村级路路面维修工程（K1+900）</t>
  </si>
  <si>
    <t>实施挡土墙修复工程，共226.64m³，每立方611.77元，水泥混凝土路面273㎡，每平方98.08元，波形护栏60米，每米136.23元。</t>
  </si>
  <si>
    <t>屯级道路水毁226.64m³，通过对水毁的修复，改善交通条件，方便490人生活出行并降低农产品运输成本。数量指标：屯级道路水毁226.64m³；质量指标：项目（工程）验收合格率=100%；时效指标：项目（工程）完成及时率100%；成本指标：611.77元/m³，水毁修复补助标准：12万/公里，总体成本指标：22.3426万元；社会效益指标：受益人口数490；可持续影响指标：工程设计使用年限≥10年；满意度指标：受益人口满意度度≥90%</t>
  </si>
  <si>
    <t>洞头至平浪公路路面修复工程（K35+000）</t>
  </si>
  <si>
    <t>实施挡土墙修复工程，共310.61m³，每立方602.93元。</t>
  </si>
  <si>
    <t>屯级道路水毁310.61m³，通过对水毁的修复，改善交通条件，方便3299人生活出行并降低农产品运输成本。数量指标：屯级道路水毁310.61m³；质量指标：项目（工程）验收合格率=100%；时效指标：项目（工程）完成及时率100%；成本指标：602.93元/m³，水毁修复补助标准：12万/公里，总体成本指标：22.439万元；社会效益指标：受益人口数3299；可持续影响指标：工程设计使用年限≥10年；满意度指标：受益人口满意度度≥90%</t>
  </si>
  <si>
    <t>良寨乡</t>
  </si>
  <si>
    <t>归楼村</t>
  </si>
  <si>
    <t>融水县良寨乡归楼屯级道路水毁挡土墙(K1+260)</t>
  </si>
  <si>
    <t>实施挡土墙修复工程，共891.79m³，每立方544.72元，水泥混凝土路面13.13㎡，每平方97.41元。</t>
  </si>
  <si>
    <t>屯级道路水毁891.79m³，通过对水毁的修复，改善交通条件，方便398人生活出行并降低农产品运输成本。数量指标：屯级道路水毁891.79m³；质量指标：项目（工程）验收合格率=100%；时效指标：项目（工程）完成及时率100%；成本指标：544.72元/m³，水毁修复补助标准：12万/公里，总体成本指标：49.9294万元；社会效益指标：受益人口数398；可持续影响指标：工程设计使用年限≥10年；满意度指标：受益人口满意度度≥90%</t>
  </si>
  <si>
    <t>结合村</t>
  </si>
  <si>
    <t>融水县汪洞乡上维洞屯级道路水毁维修工程</t>
  </si>
  <si>
    <t>实施挡土墙修复工程，共207.71m³，每立方574.52元，水泥混凝土路面15.56㎡，每平方103.08元，波形护栏8米，每米124.25元。</t>
  </si>
  <si>
    <t>屯级道路水毁207.71m³，通过对水毁的修复，改善交通条件，方便298人生活出行并降低农产品运输成本。数量指标：屯级道路水毁207.71m³；质量指标：项目（工程）验收合格率=100%；时效指标：项目（工程）完成及时率100%；成本指标：574.52元/m³，水毁修复补助标准：12万/公里，总体成本指标：14.6198万元；社会效益指标：受益人口数298；可持续影响指标：工程设计使用年限≥10年；满意度指标：受益人口满意度度≥90%</t>
  </si>
  <si>
    <t>古豆村</t>
  </si>
  <si>
    <t>融水县永乐镇古豆至龙岸道路K9+290交通安全隐患整改工程</t>
  </si>
  <si>
    <t>交通标示牌16块，每块约1404元，路面标线80㎡，每平方81.7元，道口标注16根，每根13069元，减速带4m，每米156.25元。</t>
  </si>
  <si>
    <t>交通安全隐患整改，改善交通条件，方便2260人生活出行并降低农产品运输成本。数量指标：交通标示牌16块，路面标线80㎡，道口标注16根，减速带4m；质量指标：项目（工程）验收合格率=100%；时效指标：项目（工程）完成及时率100%；成本指标：交通安全隐患整改补助标准交通标示牌每块约1404元，路面标线每平方81.7元，道口标注每根13069元，减速带每米156.25元；总体成本指标：3.3919万元；社会效益指标：受益人口数2260；可持续影响指标：工程设计使用年限≥10年；满意度指标：受益人口满意度度≥90%</t>
  </si>
  <si>
    <t>安太、同练、四荣、杆洞、滚贝</t>
  </si>
  <si>
    <t>融水县农村公路水毁清塌方</t>
  </si>
  <si>
    <t>中型铲车清理塌方300元/小时</t>
  </si>
  <si>
    <t>屯级道路水毁清理塌方，通过对水毁的道路塌方的清理，改善交通条件，方便4287人生活出行并降低农产品运输成本。数量指标：中型铲车清理塌方241小时；质量指标：项目（工程）验收合格率=100%；时效指标：项目（工程）完成及时率100%；成本指标：水毁请塌方补助标准300元/小时，总体成本指标：7.23万元；社会效益指标：受益人口数4287；可持续影响指标：工程设计使用年限≥10年；满意度指标：受益人口满意度度≥90%</t>
  </si>
  <si>
    <t>三江村</t>
  </si>
  <si>
    <t>融水县四荣至安陲公路水毁修复工程（K3+537、K3+700）</t>
  </si>
  <si>
    <t>实施挡土墙修复工程，共414.54m³，每立方581元，波形护栏28米，每米104.36元。</t>
  </si>
  <si>
    <t>屯级道路水毁414.54m³，通过对水毁的修复，改善交通条件，方便4287人生活出行并降低农产品运输成本。数量指标：屯级道路水毁414.54m³；质量指标：项目（工程）验收合格率=100%；时效指标：项目（工程）完成及时率100%；成本指标：581元/m³，水毁修复补助标准：12万/公里，总体成本指标：25.7387万元；社会效益指标：受益人口数4287；可持续影响指标：工程设计使用年限≥10年；满意度指标：受益人口满意度度≥90%</t>
  </si>
  <si>
    <t>融水县四荣至安陲公路水毁修复工程（K2+931）</t>
  </si>
  <si>
    <t>实施挡土墙修复工程，共626.64m³，每立方582.74元，水泥混凝土路面102㎡，每平方103.67元，混凝土硬路肩6.54m³，每立方523.7元，波形护栏28米，每米104.36元。</t>
  </si>
  <si>
    <t>屯级道路水毁626.64m³，通过对水毁的修复，改善交通条件，方便4287人生活出行并降低农产品运输成本。数量指标：屯级道路水毁626.64m³；质量指标：项目（工程）验收合格率=100%；时效指标：项目（工程）完成及时率100%；成本指标：582.74元/m³，水毁修复补助标准：12万/公里，总体成本指标：42.8935万元；社会效益指标：受益人口数4287；可持续影响指标：工程设计使用年限≥10年；满意度指标：受益人口满意度度≥90%</t>
  </si>
  <si>
    <t>融水县四荣至安陲公路水毁修复工程（K2+399、K0+064）</t>
  </si>
  <si>
    <t>实施挡土墙修复工程，共508.54m³，每立方581元，波形护栏40米，每米104.35元。</t>
  </si>
  <si>
    <t>屯级道路水毁508.54m³，通过对水毁的修复，改善交通条件，方便4287人生活出行并降低农产品运输成本。数量指标：屯级道路水毁508.54m³；质量指标：项目（工程）验收合格率=100%；时效指标：项目（工程）完成及时率100%；成本指标：581元/m³，水毁修复补助标准：12万/公里，总体成本指标：31.5369万元；社会效益指标：受益人口数4287；可持续影响指标：工程设计使用年限≥10年；满意度指标：受益人口满意度度≥90%</t>
  </si>
  <si>
    <t>融水县古豆至龙岸公路养护工程（K0+531）</t>
  </si>
  <si>
    <t>实施挡土墙修复工程，共139.14m³，每立方595.4元，波形护栏52米，每米124元。</t>
  </si>
  <si>
    <t>屯级道路水毁139.14m³，通过对水毁的修复，改善交通条件，方便2260人生活出行并降低农产品运输成本。数量指标：屯级道路水毁139.14m³；质量指标：项目（工程）验收合格率=100%；时效指标：项目（工程）完成及时率100%；成本指标：595.4元/m³，水毁修复补助标准：12万/公里，总体成本指标：9.2312万元；社会效益指标：受益人口数2260；可持续影响指标：工程设计使用年限≥10年；满意度指标：受益人口满意度度≥90%</t>
  </si>
  <si>
    <t>融水县古豆至龙岸公路养护工程（K7+200）</t>
  </si>
  <si>
    <t>实施挡土墙修复工程，共58.68m³，每立方602.28元，波形护栏8米，每米124元。</t>
  </si>
  <si>
    <t>屯级道路水毁58.68m³，通过对水毁的修复，改善交通条件，方便2260人生活出行并降低农产品运输成本。数量指标：屯级道路水毁58.68m³；质量指标：项目（工程）验收合格率=100%；时效指标：项目（工程）完成及时率100%；成本指标：602.28元/m³，水毁修复补助标准：12万/公里，总体成本指标：3.7998万元；社会效益指标：受益人口数2260；可持续影响指标：工程设计使用年限≥10年；满意度指标：受益人口满意度度≥90%</t>
  </si>
  <si>
    <t>拱洞乡</t>
  </si>
  <si>
    <t>龙培村</t>
  </si>
  <si>
    <t>融水县拱洞乡拱洞至龙培道路水毁工程(K2+700、K19+700)</t>
  </si>
  <si>
    <t>实施挡土墙修复工程，共506.45m³，每立方650.4元，波形护栏48米，每米124.35元。</t>
  </si>
  <si>
    <t>屯级道路水毁506.45m³，通过对水毁的修复，改善交通条件，方便135人生活出行并降低农产品运输成本。数量指标：屯级道路水毁650.4m³；质量指标：项目（工程）验收合格率=100%；时效指标：项目（工程）完成及时率100%；成本指标：650.4元/m³，水毁修复补助标准：12万/公里，总体成本指标：46.5229万元；社会效益指标：受益人口数135；可持续影响指标：工程设计使用年限≥10年；满意度指标：受益人口满意度度≥90%</t>
  </si>
  <si>
    <t>融水县拱洞乡拱洞至龙培道路水毁工程(K0+300、K3+000、K6+100）</t>
  </si>
  <si>
    <t>实施挡土墙修复工程，共688.06m³，每立方629.33元，波形护栏84米，每米124元。。</t>
  </si>
  <si>
    <t>屯级道路水毁688.06m³，通过对水毁的修复，改善交通条件，方便135人生活出行并降低农产品运输成本。数量指标：屯级道路水毁688.06m³；质量指标：项目（工程）验收合格率=100%；时效指标：项目（工程）完成及时率100%；成本指标：629.33元/m³，水毁修复补助标准：12万/公里，总体成本指标：46.5229万元；社会效益指标：受益人口数135；可持续影响指标：工程设计使用年限≥10年；满意度指标：受益人口满意度度≥90%</t>
  </si>
  <si>
    <t>怀宝镇东水村上寨屯至枫木屯屯级道路水毁维修</t>
  </si>
  <si>
    <t>实施挡土墙修复工程，共312.51m³，每立方667.49元，水泥混凝土路面90㎡，每平方113.51元，波形护栏60米，每米119.42元。</t>
  </si>
  <si>
    <t>屯级道路水毁312.51m³，通过对水毁的修复，改善交通条件，方便492人生活出行并降低农产品运输成本。数量指标：屯级道路水毁312.51m³；质量指标：项目（工程）验收合格率=100%；时效指标：项目（工程）完成及时率100%；成本指标：667.49元/m³，水毁修复补助标准：12万/公里，总体成本指标：48.5113万元；社会效益指标：受益人口数492；可持续影响指标：工程设计使用年限≥10年；满意度指标：受益人口满意度度≥90%</t>
  </si>
  <si>
    <t>怀宝镇盘荣村大寨屯至东水村东华屯屯级道路水毁维修</t>
  </si>
  <si>
    <t>实施挡土墙修复工程，共143.36m³，每立方668.09元，水泥混凝土路面90㎡，每平方113.51元，波形护栏96米，每米119.4元。</t>
  </si>
  <si>
    <t>屯级道路水毁143.36m³，通过对水毁的修复，改善交通条件，方便368人生活出行并降低农产品运输成本。数量指标：屯级道路水毁143.36m³；质量指标：项目（工程）验收合格率=100%；时效指标：项目（工程）完成及时率100%；成本指标：668.09元/m³，水毁修复补助标准：12万/公里，总体成本指标：37.8133万元；社会效益指标：受益人口数368；可持续影响指标：工程设计使用年限≥10年；满意度指标：受益人口满意度度≥90%</t>
  </si>
  <si>
    <t>四荣、安陲、洞头、滚贝、汪洞、永乐</t>
  </si>
  <si>
    <t>农村公路日常养护工程</t>
  </si>
  <si>
    <t>四荣至安陲、大坡至巴讲、洞头至平浪、产儒至同练、平浪至汪洞、古豆至龙岸路肩除草、清通排水沟及清理塌方</t>
  </si>
  <si>
    <t>农村公路日常养护：清理水沟、塌方，通过对道路的日常养护，改善交通条件，方便28462人生活出行并降低农产品运输成本。数量指标：农村公路日常养护；质量指标：项目（工程）验收合格率=100%；时效指标：项目（工程）完成及时率100%；成本指标：500元/km，水毁修复补助标准：12万/公里，总体成本指标：31.49万元；社会效益指标：受益人口数368；可持续影响指标：工程设计使用年限≥2年；满意度指标：受益人口满意度度≥90%</t>
  </si>
  <si>
    <t>四荣乡永靖村桃江屯路口-桃江道路水毁工程（K0+520）</t>
  </si>
  <si>
    <t>实施挡土墙修复工程，共221.62m³，每立方565.98元。</t>
  </si>
  <si>
    <t>屯级道路水毁221.62m³，通过对水毁的修复，改善交通条件，方便523人生活出行并降低农产品运输成本。数量指标：屯级道路水毁221.62m³；质量指标：项目（工程）验收合格率=100%；时效指标：项目（工程）完成及时率100%；成本指标：565.98元/m³，水毁修复补助标准：12万/公里，总体成本指标：37.8133万元；社会效益指标：受益人口数523；可持续影响指标：工程设计使用年限≥10年；满意度指标：受益人口满意度度≥90%</t>
  </si>
  <si>
    <t>培秀村</t>
  </si>
  <si>
    <t>白竹至培秀道路水毁修复</t>
  </si>
  <si>
    <t>实施挡土墙修复工程，共2500m³，每立方600元。</t>
  </si>
  <si>
    <t>屯级道路水毁2500m³，通过对水毁的修复，改善交通条件，方便368人生活出行并降低农产品运输成本。数量指标：屯级道路水毁143.36m³；质量指标：项目（工程）验收合格率=100%；时效指标：项目（工程）完成及时率100%；成本指标：668.09元/m³，水毁修复补助标准：12万/公里，总体成本指标：150万元；社会效益指标：受益人口数368；可持续影响指标：工程设计使用年限≥10年；满意度指标：受益人口满意度度≥90%</t>
  </si>
  <si>
    <t>松登至三合道路水毁修复</t>
  </si>
  <si>
    <t>实施挡土墙修复工程，共700m³，每立方600元。</t>
  </si>
  <si>
    <t>屯级道路水毁700m³，通过对水毁的修复，改善交通条件，方便318人生活出行并降低农产品运输成本。数量指标：屯级道路水毁700m³；质量指标：项目（工程）验收合格率=100%；时效指标：项目（工程）完成及时率100%；成本指标：600元/m³，水毁修复补助标准：12万/公里，总体成本指标：150万元；社会效益指标：受益人口数318；可持续影响指标：工程设计使用年限≥10年；满意度指标：受益人口满意度度≥90%</t>
  </si>
  <si>
    <t>三合村永贵道路水毁修复</t>
  </si>
  <si>
    <t>实施挡土墙修复工程，共300m³，每立方600元。</t>
  </si>
  <si>
    <t>屯级道路水毁300m³，通过对水毁的修复，改善交通条件，方便318人生活出行并降低农产品运输成本。数量指标：屯级道路水毁700m³；质量指标：项目（工程）验收合格率=100%；时效指标：项目（工程）完成及时率100%；成本指标：600元/m³，水毁修复补助标准：12万/公里，总体成本指标：30万元；社会效益指标：受益人口数318；可持续影响指标：工程设计使用年限≥10年；满意度指标：受益人口满意度度≥90%</t>
  </si>
  <si>
    <t>香粉乡</t>
  </si>
  <si>
    <t>田塘村</t>
  </si>
  <si>
    <t>融水县解放屯至田塘公路路面修补工程</t>
  </si>
  <si>
    <t>实施挡土墙修复工程，共144.66m³，每立方546.9元，水泥路面375.5㎡，每平方95.45元。</t>
  </si>
  <si>
    <t>屯级道路水毁144.66m³，通过对水毁的修复，改善交通条件，方便392人生活出行并降低农产品运输成本。数量指标：屯级道路水毁144.66m³；质量指标：项目（工程）验收合格率=100%；时效指标：项目（工程）完成及时率100%；成本指标：546.9元/m³，水毁修复补助标准：12万/公里，总体成本指标：150万元；社会效益指标：受益人口数392；可持续影响指标：工程设计使用年限≥10年；满意度指标：受益人口满意度度≥90%</t>
  </si>
  <si>
    <t>融水县古豆至龙岸小修养护工程</t>
  </si>
  <si>
    <t>实施挡土墙修复工程，共142.22m³，每立方568.9.元，水泥路面2485㎡，每平方83.39元，路肩除草29300㎡。</t>
  </si>
  <si>
    <t>屯级道路水毁142.22m³，通过对水毁的修复，改善交通条件，方便2260人生活出行并降低农产品运输成本。数量指标：屯级道路水毁142.22m³；质量指标：项目（工程）验收合格率=100%；时效指标：项目（工程）完成及时率100%；成本指标：568.9元/m³，水毁修复补助标准：12万/公里，总体成本指标：44.2821万元；社会效益指标：受益人口数2260；可持续影响指标：工程设计使用年限≥10年；满意度指标：受益人口满意度度≥90%</t>
  </si>
  <si>
    <t>产儒至英洞公路水毁修复（K2+450、K2+510、K4+750、K17+150）</t>
  </si>
  <si>
    <t>实施修复挡土墙、路基、路面及安防设施1200m³，每立方600元。</t>
  </si>
  <si>
    <t>屯级道路水毁1200m³，通过对水毁的修复，改善交通条件，方便2625人生活出行并降低农产品运输成本。数量指标：屯级道路水毁1200m³；质量指标：项目（工程）验收合格率=100%；时效指标：项目（工程）完成及时率100%；成本指标：600元/m³，水毁修复补助标准：12万/公里，总体成本指标：90万元；社会效益指标：受益人口数2625；可持续影响指标：工程设计使用年限≥10年；满意度指标：受益人口满意度度≥90%</t>
  </si>
  <si>
    <t>产儒-同练道路水毁修复</t>
  </si>
  <si>
    <t>实施修复挡土墙、路基、路面及安防设施100m³，每立方600元。</t>
  </si>
  <si>
    <t>屯级道路水100m³，通过对水毁的修复，改善交通条件，方便3395人生活出行并降低农产品运输成本。数量指标：屯级道路水毁100m³；质量指标：项目（工程）验收合格率=100%；时效指标：项目（工程）完成及时率100%；成本指标：600元/m³，水毁修复补助标准：12万/公里，总体成本指标：60万元；社会效益指标：受益人口数3395；可持续影响指标：工程设计使用年限≥10年；满意度指标：受益人口满意度度≥90%</t>
  </si>
  <si>
    <t>滚贝-支文道路水毁修复</t>
  </si>
  <si>
    <t>实施修复挡土墙、路基、路面及安防设施350m³，每立方600元。</t>
  </si>
  <si>
    <t>屯级道路水350m³，通过对水毁的修复，改善交通条件，方便516人生活出行并降低农产品运输成本。数量指标：屯级道路水毁350m³；质量指标：项目（工程）验收合格率=100%；时效指标：项目（工程）完成及时率100%；成本指标：600元/m³，水毁修复补助标准：12万/公里，总体成本指标：30万元；社会效益指标：受益人口数516；可持续影响指标：工程设计使用年限≥10年；满意度指标：受益人口满意度度≥90%</t>
  </si>
  <si>
    <t>滚贝乡、同练乡、汪洞乡</t>
  </si>
  <si>
    <t>平浪村、平等村、朋坪村、结合村</t>
  </si>
  <si>
    <t>平浪至汪洞道路水毁修复</t>
  </si>
  <si>
    <t>实施修复挡土墙、路基、路面及安防设施300m³，每立方600元。</t>
  </si>
  <si>
    <t>屯级道路水毁300m³，通过对水毁的修复，改善交通条件，方便4770人生活出行并降低农产品运输成本。数量指标：屯级道路水毁300m³；质量指标：项目（工程）验收合格率=100%；时效指标：项目（工程）完成及时率100%；成本指标：600元/m³，水毁修复补助标准：12万/公里，总体成本指标：24万元；社会效益指标：受益人口数4770；可持续影响指标：工程设计使用年限≥10年；满意度指标：受益人口满意度度≥90%</t>
  </si>
  <si>
    <t>安全村</t>
  </si>
  <si>
    <t>安全-归楼道路水毁修复</t>
  </si>
  <si>
    <t>实施修复挡土墙、路基、路面及安防设施700m³，每立方600元。</t>
  </si>
  <si>
    <t>屯级道路水毁700m³，通过对水毁的修复，改善交通条件，方便398人生活出行并降低农产品运输成本。数量指标：屯级道路水毁700m³；质量指标：项目（工程）验收合格率=100%；时效指标：项目（工程）完成及时率100%；成本指标：600元/m³，水毁修复补助标准：12万/公里，总体成本指标：40万元；社会效益指标：受益人口数398；可持续影响指标：工程设计使用年限≥10年；满意度指标：受益人口满意度度≥90%</t>
  </si>
  <si>
    <t>四荣乡、香粉乡、安陲乡</t>
  </si>
  <si>
    <t>江门村、大方村、暖坪村、江门村</t>
  </si>
  <si>
    <t>四荣至安陲道路水毁修复</t>
  </si>
  <si>
    <t>屯级道路水毁100m³³，通过对水毁的修复，改善交通条件，方便4287人生活出行并降低农产品运输成本。数量指标：屯级道路水毁100m³；质量指标：项目（工程）验收合格率=100%；时效指标：项目（工程）完成及时率100%；成本指标：600元/m³，水毁修复补助标准：12万/公里，总体成本指标：36万元；社会效益指标：受益人口数4287；可持续影响指标：工程设计使用年限≥10年；满意度指标：受益人口满意度度≥90%</t>
  </si>
  <si>
    <t>古豆至龙岸道路水毁修复</t>
  </si>
  <si>
    <t>屯级道路水毁350m³，通过对水毁的修复，改善交通条件，方便2260人生活出行并降低农产品运输成本。数量指标：屯级道路水毁350m³；质量指标：项目（工程）验收合格率=100%；时效指标：项目（工程）完成及时率100%；成本指标：600元/m³，水毁修复补助标准：12万/公里，总体成本指标：30万元；社会效益指标：受益人口数2260；可持续影响指标：工程设计使用年限≥10年；满意度指标：受益人口满意度度≥90%</t>
  </si>
  <si>
    <t>拱洞村</t>
  </si>
  <si>
    <t>拱洞至龙培道路水毁修复</t>
  </si>
  <si>
    <t>实施修复挡土墙、路基、路面及安防设施1000m³，每立方600元。</t>
  </si>
  <si>
    <t>屯级道路水毁1000m³，通过对水毁的修复，改善交通条件，方便135人生活出行并降低农产品运输成本。数量指标：屯级道路水毁1000m³；质量指标：项目（工程）验收合格率=100%；时效指标：项目（工程）完成及时率100%；成本指标：600元/m³，水毁修复补助标准：12万/公里，总体成本指标：60万元；社会效益指标：受益人口数135；可持续影响指标：工程设计使用年限≥10年；满意度指标：受益人口满意度度≥90%</t>
  </si>
  <si>
    <t>盘荣村、东水村</t>
  </si>
  <si>
    <t>盘荣-东水道路水毁修复</t>
  </si>
  <si>
    <t>屯级道路水毁700m³，通过对水毁的修复，改善交通条件，方便492人生活出行并降低农产品运输成本。数量指标：屯级道路水毁700m³；质量指标：项目（工程）验收合格率=100%；时效指标：项目（工程）完成及时率100%；成本指标：600元/m³，水毁修复补助标准：12万/公里，总体成本指标：40万元；社会效益指标：受益人口数492；可持续影响指标：工程设计使用年限≥10年；满意度指标：受益人口满意度度≥90%</t>
  </si>
  <si>
    <t>洞头镇、滚贝乡</t>
  </si>
  <si>
    <t>甲烈村、滚岑村、甲朵村、同心村、平浪村</t>
  </si>
  <si>
    <t>洞头-平浪道路水毁修复</t>
  </si>
  <si>
    <t>屯级道路水毁700m³，通过对水毁的修复，改善交通条件，方便3299人生活出行并降低农产品运输成本。数量指标：屯级道路水毁700m³；质量指标：项目（工程）验收合格率=100%；时效指标：项目（工程）完成及时率100%；成本指标：600元/m³，水毁修复补助标准：12万/公里，总体成本指标：36万元；社会效益指标：受益人口数3299；可持续影响指标：工程设计使用年限≥10年；满意度指标：受益人口满意度度≥90%</t>
  </si>
  <si>
    <t>杆洞乡</t>
  </si>
  <si>
    <t>河口村、达言村</t>
  </si>
  <si>
    <t>河口至达言道路水毁修复</t>
  </si>
  <si>
    <t>屯级道路水毁350m³，通过对水毁的修复，改善交通条件，方便816人生活出行并降低农产品运输成本。数量指标：屯级道路水毁350m³；质量指标：项目（工程）验收合格率=100%；时效指标：项目（工程）完成及时率100%；成本指标：600元/m³，水毁修复补助标准：12万/公里，总体成本指标：36万元；社会效益指标：受益人口数816；可持续影响指标：工程设计使用年限≥10年；满意度指标：受益人口满意度度≥90%</t>
  </si>
  <si>
    <t>平卯村</t>
  </si>
  <si>
    <t>良寨-平卯道路水毁修复</t>
  </si>
  <si>
    <t>实施修复挡土墙、路基、路面及安防设施1800m³，每立方600元。</t>
  </si>
  <si>
    <t>屯级道路水毁1800m³，通过对水毁的修复，改善交通条件，方便862人生活出行并降低农产品运输成本。数量指标：屯级道路水毁1800m³；质量指标：项目（工程）验收合格率=100%；时效指标：项目（工程）完成及时率100%；成本指标：600元/m³，水毁修复补助标准：12万/公里，总体成本指标：60万元；社会效益指标：受益人口数862；可持续影响指标：工程设计使用年限≥10年；满意度指标：受益人口满意度度≥90%</t>
  </si>
  <si>
    <t>大年-高僚道路水毁修复</t>
  </si>
  <si>
    <t>屯级道路水毁100m³，通过对水毁的修复，改善交通条件，方便490人生活出行并降低农产品运输成本。数量指标：屯级道路水毁100m³；质量指标：项目（工程）验收合格率=100%；时效指标：项目（工程）完成及时率100%；成本指标：600元/m³，水毁修复补助标准：12万/公里，总体成本指标：12万元；社会效益指标：受益人口数490；可持续影响指标：工程设计使用年限≥10年；满意度指标：受益人口满意度度≥90%</t>
  </si>
  <si>
    <t>新塘村</t>
  </si>
  <si>
    <t>安陲至新塘道路水毁修复</t>
  </si>
  <si>
    <t>屯级道路水毁1000m³，通过对水毁的修复，改善交通条件，方便756人生活出行并降低农产品运输成本。数量指标：屯级道路水毁1000m³；质量指标：项目（工程）验收合格率=100%；时效指标：项目（工程）完成及时率100%；成本指标：600元/m³，水毁修复补助标准：12万/公里，总体成本指标：12万元；社会效益指标：受益人口数756；可持续影响指标：工程设计使用年限≥10年；满意度指标：受益人口满意度度≥90%</t>
  </si>
  <si>
    <t>洞安村</t>
  </si>
  <si>
    <t>安太-上坎道路水毁修复</t>
  </si>
  <si>
    <t>屯级道路水毁1200m³，通过对水毁的修复，改善交通条件，方便456人生活出行并降低农产品运输成本。数量指标：屯级道路水毁1200m³；质量指标：项目（工程）验收合格率=100%；时效指标：项目（工程）完成及时率100%；成本指标：600元/m³，水毁修复补助标准：12万/公里，总体成本指标：60万元；社会效益指标：受益人口数456；可持续影响指标：工程设计使用年限≥10年；满意度指标：受益人口满意度度≥90%</t>
  </si>
  <si>
    <t>吉格村、高荣村</t>
  </si>
  <si>
    <t>吉格沟口-高荣道路水毁修复</t>
  </si>
  <si>
    <t>屯级道路水毁300m³，通过对水毁的修复，改善交通条件，方便426人生活出行并降低农产品运输成本。数量指标：屯级道路水毁300m³；质量指标：项目（工程）验收合格率=100%；时效指标：项目（工程）完成及时率100%；成本指标：600元/m³，水毁修复补助标准：12万/公里，总体成本指标：30万元；社会效益指标：受益人口数426；可持续影响指标：工程设计使用年限≥10年；满意度指标：受益人口满意度度≥90%</t>
  </si>
  <si>
    <t>三防-烟洞道路水毁修复</t>
  </si>
  <si>
    <t>屯级道路水毁700m³，通过对水毁的修复，改善交通条件，方便565人生活出行并降低农产品运输成本。数量指标：屯级道路水毁700m³；质量指标：项目（工程）验收合格率=100%；时效指标：项目（工程）完成及时率100%；成本指标：600元/m³，水毁修复补助标准：12万/公里，总体成本指标：40万元；社会效益指标：受益人口数565；可持续影响指标：工程设计使用年限≥10年；满意度指标：受益人口满意度度≥90%</t>
  </si>
  <si>
    <t>吉曼村</t>
  </si>
  <si>
    <t>安陲-吉曼道路水毁修复</t>
  </si>
  <si>
    <t>屯级道路水毁700m³，通过对水毁的修复，改善交通条件，方便506人生活出行并降低农产品运输成本。数量指标：屯级道路水毁700m³；质量指标：项目（工程）验收合格率=100%；时效指标：项目（工程）完成及时率100%；成本指标：600元/m³，水毁修复补助标准：12万/公里，总体成本指标：36万元；社会效益指标：受益人口数506；可持续影响指标：工程设计使用年限≥10年；满意度指标：受益人口满意度度≥90%</t>
  </si>
  <si>
    <t>暖坪村</t>
  </si>
  <si>
    <t>岩脚-上六秀道路水毁修复</t>
  </si>
  <si>
    <t>屯级道路水毁1000m³，通过对水毁的修复，改善交通条件，方便189人生活出行并降低农产品运输成本。数量指标：屯级道路水毁1000m³；质量指标：项目（工程）验收合格率=100%；时效指标：项目（工程）完成及时率100%；成本指标：600元/m³，水毁修复补助标准：12万/公里，总体成本指标：60万元；社会效益指标：受益人口数189；可持续影响指标：工程设计使用年限≥10年；满意度指标：受益人口满意度度≥90%</t>
  </si>
  <si>
    <t>大浪乡</t>
  </si>
  <si>
    <t>河口村、竹桥村</t>
  </si>
  <si>
    <t>河口-竹桥道路水毁修复</t>
  </si>
  <si>
    <t>屯级道路水毁1000m³，通过对水毁的修复，改善交通条件，方便249人生活出行并降低农产品运输成本。数量指标：屯级道路水毁1000m³；质量指标：项目（工程）验收合格率=100%；时效指标：项目（工程）完成及时率100%；成本指标：600元/m³，水毁修复补助标准：12万/公里，总体成本指标：60万元；社会效益指标：受益人口数249；可持续影响指标：工程设计使用年限≥10年；满意度指标：受益人口满意度度≥90%</t>
  </si>
  <si>
    <t>大浪镇</t>
  </si>
  <si>
    <t>麻石村、大德村</t>
  </si>
  <si>
    <t>麻石-大德（丹阳屯）道路水毁修复</t>
  </si>
  <si>
    <t>实施修复挡土墙、路基、路面及安防设施800m³，每立方600元。</t>
  </si>
  <si>
    <t>屯级道路水毁800m³，通过对水毁的修复，改善交通条件，方便784人生活出行并降低农产品运输成本。数量指标：屯级道路水毁800m³；质量指标：项目（工程）验收合格率=100%；时效指标：项目（工程）完成及时率100%；成本指标：600元/m³，水毁修复补助标准：12万/公里，总体成本指标：50万元；社会效益指标：受益人口数784；可持续影响指标：工程设计使用年限≥10年；满意度指标：受益人口满意度度≥90%</t>
  </si>
  <si>
    <t>同练-如劳道路水毁修复</t>
  </si>
  <si>
    <t>屯级道路水毁350m³，通过对水毁的修复，改善交通条件，方便162人生活出行并降低农产品运输成本。数量指标：屯级道路水毁350m³；质量指标：项目（工程）验收合格率=100%；时效指标：项目（工程）完成及时率100%；成本指标：600元/m³，水毁修复补助标准：12万/公里，总体成本指标：30万元；社会效益指标：受益人口数162；可持续影响指标：工程设计使用年限≥10年；满意度指标：受益人口满意度度≥90%</t>
  </si>
  <si>
    <t>英洞村、大坪村</t>
  </si>
  <si>
    <t>英洞-大坪道路水毁修复</t>
  </si>
  <si>
    <t>屯级道路水毁350m³，通过对水毁的修复，改善交通条件，方便412人生活出行并降低农产品运输成本。数量指标：屯级道路水毁350m³；质量指标：项目（工程）验收合格率=100%；时效指标：项目（工程）完成及时率100%；成本指标：600元/m³，水毁修复补助标准：12万/公里，总体成本指标：24万元；社会效益指标：受益人口数412；可持续影响指标：工程设计使用年限≥10年；满意度指标：受益人口满意度度≥90%</t>
  </si>
  <si>
    <t>尧良村</t>
  </si>
  <si>
    <t>田洞线K33-尧良道路水毁修复</t>
  </si>
  <si>
    <t>实施修复挡土墙、路基、路面及安防设施2000m³，每立方600元。</t>
  </si>
  <si>
    <t>屯级道路水毁2000m³，通过对水毁的修复，改善交通条件，方便218人生活出行并降低农产品运输成本。数量指标：屯级道路水毁2000m³；质量指标：项目（工程）验收合格率=100%；时效指标：项目（工程）完成及时率100%；成本指标：600元/m³，水毁修复补助标准：12万/公里，总体成本指标：70万元；社会效益指标：受益人口数218；可持续影响指标：工程设计使用年限≥10年；满意度指标：受益人口满意度度≥90%</t>
  </si>
  <si>
    <t>松想-尧电道路水毁修复</t>
  </si>
  <si>
    <t>屯级道路水毁350m³，通过对水毁的修复，改善交通条件，方便265人生活出行并降低农产品运输成本。数量指标：屯级道路水毁350m³；质量指标：项目（工程）验收合格率=100%；时效指标：项目（工程）完成及时率100%；成本指标：600元/m³，水毁修复补助标准：12万/公里，总体成本指标：30万元；社会效益指标：受益人口数265；可持续影响指标：工程设计使用年限≥10年；满意度指标：受益人口满意度≥90%</t>
  </si>
  <si>
    <t>朋坪村</t>
  </si>
  <si>
    <t>同练-朋坪道路水毁修复</t>
  </si>
  <si>
    <t>屯级道路水毁350m³，通过对水毁的修复，改善交通条件，方便187人生活出行并降低农产品运输成本。数量指标：屯级道路水毁350m³；质量指标：项目（工程）验收合格率=100%；时效指标：项目（工程）完成及时率100%；成本指标：600元/m³，水毁修复补助标准：12万/公里，总体成本指标：30万元；社会效益指标：受益人口数187；可持续影响指标：工程设计使用年限≥10年；满意度指标：受益人口满意度≥90%</t>
  </si>
  <si>
    <t>锦洞村</t>
  </si>
  <si>
    <t>杆洞至锦洞道路水毁修复</t>
  </si>
  <si>
    <t>屯级道路水毁100m³，通过对水毁的修复，改善交通条件，方便235人生活出行并降低农产品运输成本。数量指标：屯级道路水毁100m³；质量指标：项目（工程）验收合格率=100%；时效指标：项目（工程）完成及时率100%；成本指标：600元/m³，水毁修复补助标准：12万/公里，总体成本指标：24万元；社会效益指标：受益人口数235；可持续影响指标：工程设计使用年限≥10年；满意度指标：受益人口满意度≥90%</t>
  </si>
  <si>
    <t>尧告村</t>
  </si>
  <si>
    <t>杆洞-尧告道路水毁修复</t>
  </si>
  <si>
    <t>屯级道路水毁350m³，通过对水毁的修复，改善交通条件，方便253人生活出行并降低农产品运输成本。数量指标：屯级道路水毁350m³；质量指标：项目（工程）验收合格率=100%；时效指标：项目（工程）完成及时率100%；成本指标：600元/m³，水毁修复补助标准：12万/公里，总体成本指标：30万元；社会效益指标：受益人口数253；可持续影响指标：工程设计使用年限≥10年；满意度指标：受益人口满意度≥90%</t>
  </si>
  <si>
    <t>高马村</t>
  </si>
  <si>
    <t>大年至高马道路水毁修复</t>
  </si>
  <si>
    <t>屯级道路水毁350m³，通过对水毁的修复，改善交通条件，方便196人生活出行并降低农产品运输成本。数量指标：屯级道路水毁350m³；质量指标：项目（工程）验收合格率=100%；时效指标：项目（工程）完成及时率100%；成本指标：600元/m³，水毁修复补助标准：12万/公里，总体成本指标：30万元；社会效益指标：受益人口数196；可持续影响指标：工程设计使用年限≥10年；满意度指标：受益人口满意度≥90%</t>
  </si>
  <si>
    <t>木业村</t>
  </si>
  <si>
    <t>大年-木业道路水毁修复</t>
  </si>
  <si>
    <t>屯级道路水毁100m³，通过对水毁的修复，改善交通条件，方便220人生活出行并降低农产品运输成本。数量指标：屯级道路水毁100m³；质量指标：项目（工程）验收合格率=100%；时效指标：项目（工程）完成及时率100%；成本指标：600元/m³，水毁修复补助标准：12万/公里，总体成本指标：24万元；社会效益指标：受益人口数220；可持续影响指标：工程设计使用年限≥10年；满意度指标：受益人口满意度≥90%</t>
  </si>
  <si>
    <t>东良-罗龙道路水毁修复</t>
  </si>
  <si>
    <t>屯级道路水毁100m³，通过对水毁的修复，改善交通条件，方便542人生活出行并降低农产品运输成本。数量指标：屯级道路水毁100m³；质量指标：项目（工程）验收合格率=100%；时效指标：项目（工程）完成及时率100%；成本指标：600元/m³，水毁修复补助标准：12万/公里，总体成本指标：20万元；社会效益指标：受益人口数542；可持续影响指标：工程设计使用年限≥10年；满意度指标：受益人口满意度≥90%</t>
  </si>
  <si>
    <t>新国村</t>
  </si>
  <si>
    <t>落久路口-落久道路水毁修复</t>
  </si>
  <si>
    <t>屯级道路水毁350m³，通过对水毁的修复，改善交通条件，方便2318人生活出行并降低农产品运输成本。数量指标：屯级道路水毁350m³；质量指标：项目（工程）验收合格率=100%；时效指标：项目（工程）完成及时率100%；成本指标：600元/m³，水毁修复补助标准：12万/公里，总体成本指标：12万元；社会效益指标：受益人口数2318；可持续影响指标：工程设计使用年限≥10年；满意度指标：受益人口满意度≥90%</t>
  </si>
  <si>
    <t>河口村、高培村</t>
  </si>
  <si>
    <t>河口-高培道路水毁修复</t>
  </si>
  <si>
    <t>屯级道路水毁350m³，通过对水毁的修复，改善交通条件，方便210人生活出行并降低农产品运输成本。数量指标：屯级道路水毁350m³；质量指标：项目（工程）验收合格率=100%；时效指标：项目（工程）完成及时率100%；成本指标：600元/m³，水毁修复补助标准：12万/公里，总体成本指标：30万元；社会效益指标：受益人口数210；可持续影响指标：工程设计使用年限≥10年；满意度指标：受益人口满意度≥90%</t>
  </si>
  <si>
    <t>杆洞村、党鸠村</t>
  </si>
  <si>
    <t>杆洞至雍里道路水毁修复</t>
  </si>
  <si>
    <t>屯级道路水毁350m³，通过对水毁的修复，改善交通条件，方便309人生活出行并降低农产品运输成本。数量指标：屯级道路水毁350m³；质量指标：项目（工程）验收合格率=100%；时效指标：项目（工程）完成及时率100%；成本指标：600元/m³，水毁修复补助标准：12万/公里，总体成本指标：30万元；社会效益指标：受益人口数309；可持续影响指标：工程设计使用年限≥10年；满意度指标：受益人口满意度≥90%</t>
  </si>
  <si>
    <t>白云乡</t>
  </si>
  <si>
    <t>林城村</t>
  </si>
  <si>
    <t>黑魁-林城道路水毁修复</t>
  </si>
  <si>
    <t>屯级道路水毁100m³，通过对水毁的修复，改善交通条件，方便246人生活出行并降低农产品运输成本。数量指标：屯级道路水毁100m³；质量指标：项目（工程）验收合格率=100%；时效指标：项目（工程）完成及时率100%；成本指标：600元/m³，水毁修复补助标准：12万/公里，总体成本指标：24万元；社会效益指标：受益人口数246；可持续影响指标：工程设计使用年限≥10年；满意度指标：受益人口满意度≥90%</t>
  </si>
  <si>
    <t>下廓村</t>
  </si>
  <si>
    <t>下廊-兴贤道路水毁修复</t>
  </si>
  <si>
    <t>屯级道路水毁350m³，通过对水毁的修复，改善交通条件，方便621人生活出行并降低农产品运输成本。数量指标：屯级道路水毁350m³；质量指标：项目（工程）验收合格率=100%；时效指标：项目（工程）完成及时率100%；成本指标：600元/m³，水毁修复补助标准：12万/公里，总体成本指标：30万元；社会效益指标：受益人口数621；可持续影响指标：工程设计使用年限≥10年；满意度指标：受益人口满意度≥90%</t>
  </si>
  <si>
    <t>洞头镇</t>
  </si>
  <si>
    <t>甲烈村</t>
  </si>
  <si>
    <t>甲烈路口--甲烈道路水毁修复</t>
  </si>
  <si>
    <t>屯级道路水毁100m³，通过对水毁的修复，改善交通条件，方便185人生活出行并降低农产品运输成本。数量指标：屯级道路水毁100m³；质量指标：项目（工程）验收合格率=100%；时效指标：项目（工程）完成及时率100%；成本指标：600元/m³，水毁修复补助标准：12万/公里，总体成本指标：24万元；社会效益指标：受益人口数185；可持续影响指标：工程设计使用年限≥10年；满意度指标：受益人口满意度≥90%</t>
  </si>
  <si>
    <t>烈洞村、尧佐村</t>
  </si>
  <si>
    <t>烈洞-尧佐道路水毁修复</t>
  </si>
  <si>
    <t>实施挡土墙修复工程，共100m³，每立方600元。</t>
  </si>
  <si>
    <t>屯级道路水毁100m³，通过对水毁的修复，改善交通条件，方便287人生活出行并降低农产品运输成本。数量指标：屯级道路水毁100m³；质量指标：项目（工程）验收合格率=100%；时效指标：项目（工程）完成及时率100%；成本指标：600元/m³，水毁修复补助标准：12万/公里，总体成本指标：24万元；社会效益指标：受益人口数287；可持续影响指标：工程设计使用年限≥10年；满意度指标：受益人口满意度≥90%</t>
  </si>
  <si>
    <t>融水县综合行政执法局</t>
  </si>
  <si>
    <t>全县各有关乡镇</t>
  </si>
  <si>
    <t>全县各有关乡镇村屯</t>
  </si>
  <si>
    <t>融水县2026年乡镇村屯环境卫生基础设施环卫设备垃圾桶采购</t>
  </si>
  <si>
    <t>垃圾清运</t>
  </si>
  <si>
    <t>购买660L垃圾桶  500个，约70万元；购买240L垃圾500个，约19万元</t>
  </si>
  <si>
    <t>2026.06.01</t>
  </si>
  <si>
    <t>2026.10.30</t>
  </si>
  <si>
    <t>项目建成后可解决各乡镇生活垃圾收集、清运等问题。</t>
  </si>
  <si>
    <t>融水县2026年乡镇村屯环境卫生基础设施环卫设备自卸式燃油三轮垃圾清运车采购</t>
  </si>
  <si>
    <t>购买自卸式燃油三轮垃圾清运车50辆，约4万元/辆（含上牌费和首年保险费）。</t>
  </si>
  <si>
    <t>融水县2026年村级垃圾处理设施（焖化炉）建设项目</t>
  </si>
  <si>
    <t>共建设6个垃圾焖化炉，约35万元/座，每座焖化炉工程分别建设主体、进场道路及卸料平台等构成，占地面积约125㎡以上。</t>
  </si>
  <si>
    <t>2026.12.30</t>
  </si>
  <si>
    <t>融水县农业农村局</t>
  </si>
  <si>
    <t>20个乡镇</t>
  </si>
  <si>
    <t>2026年脱贫人口小额信贷贴息</t>
  </si>
  <si>
    <t>生产发展</t>
  </si>
  <si>
    <t>发放2025年各乡镇脱贫人口小额信贷贴息</t>
  </si>
  <si>
    <t>全县3800户脱贫户使用脱贫人口小额信贷发展生产，受益人口达15200人。</t>
  </si>
  <si>
    <t>2026年脱贫人口小额信贷风险补偿金</t>
  </si>
  <si>
    <t>对放贷银行以户为单位向脱贫户发放脱贫人口小额信贷发生的贷款本息损失进行风险补偿</t>
  </si>
  <si>
    <t>全县约150户脱贫户使用脱贫人口小额信贷发生逾期、还款困难后，由银行及风险补偿金共同承担，解决脱贫户后顾之忧，提高脱贫人口小额信贷获贷率</t>
  </si>
  <si>
    <t>全县20个乡镇</t>
  </si>
  <si>
    <t>198个</t>
  </si>
  <si>
    <t>2026年“雨露计划”培训及助学补助</t>
  </si>
  <si>
    <t>雨露计划</t>
  </si>
  <si>
    <t>“雨露计划”学历教育、农村实用技术培训、短期技能培训以奖代补</t>
  </si>
  <si>
    <t>2026.1.1</t>
  </si>
  <si>
    <t>2026.12.31</t>
  </si>
  <si>
    <t>退出户、脱贫户(含监测对象)中、高职、技工院校学历教育补助，计划补助约13000人次，农村实用技术培训3000人。</t>
  </si>
  <si>
    <t>2026年县域稳定就业劳务补助</t>
  </si>
  <si>
    <t>县域内稳定就业劳务补助</t>
  </si>
  <si>
    <t>县域内稳定就业劳务补助，大约9000人享受补助</t>
  </si>
  <si>
    <t>2026年脱贫户劳动力（含监测对象）跨省就业一次性交通补助</t>
  </si>
  <si>
    <t>跨省就业一次性交通补助</t>
  </si>
  <si>
    <t>脱贫户劳动力（含监测对象）跨省就业一次性交通补助</t>
  </si>
  <si>
    <t>对脱贫劳动力跨省务一次性交通补助，大约2万人享受补助。</t>
  </si>
  <si>
    <t>2026年乡村建设公益性岗位补贴</t>
  </si>
  <si>
    <t>结合实际，合理科学开发乡村建设、农村人居环境整治、乡村治理、其他类公益性岗位等5710个</t>
  </si>
  <si>
    <t>巩固拓展脱贫攻坚成果，确保乡村环境卫生和乡村和谐稳定，解决了脱贫人口(含监测对象)的就近就地就业问题，促进低收入脱贫家庭(防止返贫监测对象)家庭就业增收，开发5710个乡村建设公益性岗位。</t>
  </si>
  <si>
    <t>安太乡培秀上屯新村农村厕所革命整村推进示范项目（黑灰污水处理）</t>
  </si>
  <si>
    <t>乡村建设行动</t>
  </si>
  <si>
    <t>农村污水治理</t>
  </si>
  <si>
    <t>收集农户家“黑灰水”集中后端净化处理，85户，户均补助1.25万元，采用“两微”智能处理模式，运维成本低。</t>
  </si>
  <si>
    <t>通过项目的实施，完善农村生活污水基础设施，提高生活污水处置能力，项目验收合格率100%，受益群众满意度95%。</t>
  </si>
  <si>
    <t>大湾村</t>
  </si>
  <si>
    <t>白云乡大湾村达阳屯农村厕所革命整村推进示范项目（黑灰污水处理）</t>
  </si>
  <si>
    <t>收集农户家“黑灰水”集中后端净化处理，57户，户均补助1.25万元，采用“两微”智能处理模式，运维成本低。</t>
  </si>
  <si>
    <t>云际村</t>
  </si>
  <si>
    <t>融水镇云际村坡寨屯农村厕所革命整村推进示范项目（黑灰污水处理）</t>
  </si>
  <si>
    <t>收集农户家“黑灰水”集中后端净化处理，67户，户均补助1.25万元，采用“两微”智能处理模式，运维成本低。</t>
  </si>
  <si>
    <t>2026年脱贫户和监测对象以奖代补项目</t>
  </si>
  <si>
    <t>产业发展</t>
  </si>
  <si>
    <t>按单位补助标准奖补脱贫户和监测对象发展特色产业。</t>
  </si>
  <si>
    <t>扶持脱贫户和监测对象2万户以上、脱贫人口7万人以上产业发展，增加脱贫人口收入。</t>
  </si>
  <si>
    <t>融水县螺蛳粉产业发展项目</t>
  </si>
  <si>
    <t>种植养殖加工服务</t>
  </si>
  <si>
    <t>建设螺蛳粉原料生产基地10个以上。</t>
  </si>
  <si>
    <t>产值2000万元以上，带动农户100户以上，户均增收2000元以上。</t>
  </si>
  <si>
    <t>2026年融水县小型农田水利建设项目</t>
  </si>
  <si>
    <t>配套设施</t>
  </si>
  <si>
    <t>新建3000米以上农田灌溉等及其配套。</t>
  </si>
  <si>
    <t>受益农户2500户以上，受益人口13000人以上。</t>
  </si>
  <si>
    <t>2026年优势特色产业建设项目</t>
  </si>
  <si>
    <t>农产品初加工车间项目建设;设备购置</t>
  </si>
  <si>
    <t>通过吸纳务工、收购产品等方式，带动农户500户1700人，其中脱贫户200户700人，户均增收2800元以上。</t>
  </si>
  <si>
    <t>融水县财政局</t>
  </si>
  <si>
    <t>滚贝乡支文村六义屯巷道硬化</t>
  </si>
  <si>
    <t>巷道硬化长1700米×宽1.2米×厚0.12米。</t>
  </si>
  <si>
    <t>新增巷道硬化244.8立方米。通过项目的实施，完善基础设施建设，强化产业发展动力，提高满意度。受益82户341人，其中脱贫户51户207人。</t>
  </si>
  <si>
    <t>滚贝乡三团村杨家、羊田、美敏、大榜屯巷道硬化</t>
  </si>
  <si>
    <t>巷道硬化：长1500米×宽1.2米×厚0.1米。</t>
  </si>
  <si>
    <t>新增巷道硬化180立方米。通过项目的实施，完善基础设施建设，强化产业发展动力，提高满意度。受益101户452人，其中脱贫户29户117人。</t>
  </si>
  <si>
    <t>大塅村</t>
  </si>
  <si>
    <t>安陲乡大塅村吉兴屯道路延长线硬化</t>
  </si>
  <si>
    <t>道路硬化长500米×宽3.5米×厚0.18米，降坡方量约2000方，垫层石渣0.1米。</t>
  </si>
  <si>
    <t>新增道路硬化315立方米。通过项目的实施，完善基础设施建设，强化产业发展动力，提高满意度。受益79户257人，其中脱贫户11户35人。</t>
  </si>
  <si>
    <t>安陲乡新塘村白开岭、古坛屯、半坡屯巷道硬化</t>
  </si>
  <si>
    <t>上半坡巷道硬化长465米×3.5米×0.18厚；白开岭屯巷道硬化长300米×宽3.5米×厚0.18；古坛屯巷道硬化长100米×宽1.5米×厚0.1米。</t>
  </si>
  <si>
    <t>新增巷道硬化496.95立方米。通过项目的实施，完善基础设施建设，强化产业发展动力，提高满意度。受益76户281人，其中脱贫户3户9人。</t>
  </si>
  <si>
    <t>江门村</t>
  </si>
  <si>
    <t>安陲乡江门村上泗欧屯巷道硬化</t>
  </si>
  <si>
    <t>巷道硬化1.长1000米×宽1.2米×厚0.12米。2.长50米×宽3米×厚0.18米。</t>
  </si>
  <si>
    <t>新增巷道硬化171立方米。通过项目的实施，完善基础设施建设，强化产业发展动力，提高满意度。受益76户281人，其中脱贫户3户9人。</t>
  </si>
  <si>
    <t>安陲乡暖坪村暖坪屯、大坪屯道路维修硬化</t>
  </si>
  <si>
    <t>道路维修硬化长700米×宽3.5米×厚0.20米。</t>
  </si>
  <si>
    <t>新增道路硬化490立方米。通过项目的实施，完善基础设施建设，强化产业发展动力，提高满意度。受益67户243人，其中脱贫户13户32人。</t>
  </si>
  <si>
    <t>安陲乡吉曼村大坡岭屯巷道硬化</t>
  </si>
  <si>
    <t>巷道硬化2000米×宽1.5米×厚0.12米。</t>
  </si>
  <si>
    <t>新增巷道硬化360立方米。通过项目的实施，完善基础设施建设，强化产业发展动力，提高满意度。受益55户257人，其中脱贫户10户37人。</t>
  </si>
  <si>
    <t>同练乡同练村初江屯有明屋边至承茂屋屯道硬化</t>
  </si>
  <si>
    <t>屯道硬化：长350米×宽3米×厚0.18米。</t>
  </si>
  <si>
    <t>新增道路硬化189立方米。通过项目的实施，完善基础设施建设，强化产业发展动力，提高满意度。受益23户102人，其中脱贫户1户4人。</t>
  </si>
  <si>
    <t>同练乡朋平村李家屯巷道硬化</t>
  </si>
  <si>
    <t>屯道硬化：1.长36米×宽3.5米×厚0.2米；2.长144米×宽2米×厚0.15米；3.长144米×宽1.5米×厚0.1米。</t>
  </si>
  <si>
    <t>新增巷道硬化90立方米。通过项目的实施，完善基础设施建设，强化产业发展动力，提高满意度。受益15户48人，其中脱贫户9户34人。</t>
  </si>
  <si>
    <t>同练乡朋平村盘龙屯巷道硬化</t>
  </si>
  <si>
    <t>屯道硬化：1.长120米×宽1米×厚0.1米；2.长70米×宽1米×厚0.1米；3.长230米×宽1.5米×厚0.1米；4.长80米×宽1米×厚0.1米；5.长20米×宽3.5米×厚0.18米。</t>
  </si>
  <si>
    <t>新增巷道硬化74.1立方米。通过项目的实施，完善基础设施建设，强化产业发展动力，提高满意度。受益18户71人，其中脱贫户14户46人。</t>
  </si>
  <si>
    <t>同练乡如劳村大寨屯外边田间便道硬化</t>
  </si>
  <si>
    <t>长1856米×宽1.5×厚0.1米。</t>
  </si>
  <si>
    <t>新增道路硬化278.4立方米。通过项目的实施，完善基础设施建设，强化产业发展动力，提高满意度。受益76户274人，其中脱贫户23户71人。</t>
  </si>
  <si>
    <t>平时村</t>
  </si>
  <si>
    <t>汪洞乡平时村茶场屯巷道硬化</t>
  </si>
  <si>
    <t>巷道硬化：长243米×宽3.5米×厚0.18米。</t>
  </si>
  <si>
    <t>新增巷道硬化153.1立方米。通过项目的实施，完善基础设施建设，强化产业发展动力，提高满意度。受益76户274人，其中脱贫户23户71人。</t>
  </si>
  <si>
    <t>汪洞乡产儒村更乾屯巷道硬化</t>
  </si>
  <si>
    <t>1.巷道硬化：长400米×宽3.5米×厚0.18米。</t>
  </si>
  <si>
    <t>新增巷道硬化252立方米。通过项目的实施，完善基础设施建设，强化产业发展动力，提高满意度。受益10户39人，其中脱贫户1户1人。</t>
  </si>
  <si>
    <t>池洞村</t>
  </si>
  <si>
    <t>汪洞乡池洞村黄蜂屯巷道硬化</t>
  </si>
  <si>
    <t>1.巷道硬化：长300米×宽3.5米×厚0.18米。</t>
  </si>
  <si>
    <t>新增巷道硬化189立方米。通过项目的实施，完善基础设施建设，强化产业发展动力，提高满意度。受益18户77人，其中脱贫户2户4人。</t>
  </si>
  <si>
    <t>新合村</t>
  </si>
  <si>
    <t>汪洞乡新合村达佑屯巷道硬化</t>
  </si>
  <si>
    <t>巷道硬化：1.长530米×宽3.5米×厚0.18米；2.长650米×宽1.5米×厚0.1米。</t>
  </si>
  <si>
    <t>新增巷道硬化431.4立方米。通过项目的实施，完善基础设施建设，强化产业发展动力，提高满意度。受益18户77人，其中脱贫户2户4人。</t>
  </si>
  <si>
    <t>乃文村</t>
  </si>
  <si>
    <t>三防镇乃文村巷寨群屯道硬化</t>
  </si>
  <si>
    <t>长1000米×宽3.5米×厚0.2米。</t>
  </si>
  <si>
    <t>新增巷道硬化700立方米。通过项目的实施，完善基础设施建设，强化产业发展动力，提高满意度。受益18户77人，其中脱贫户2户4人。</t>
  </si>
  <si>
    <t>联合村</t>
  </si>
  <si>
    <t>三防镇联合村礼村屯道路硬化</t>
  </si>
  <si>
    <t>1.长370米×宽3.5米×厚0.18米；2.长420米×宽2.5米×厚0.18米。</t>
  </si>
  <si>
    <t>新增道路硬化422.1立方米。通过项目的实施，完善基础设施建设，强化产业发展动力，提高满意度。受益96户339人，其中脱贫户5户17人。</t>
  </si>
  <si>
    <t>三联村</t>
  </si>
  <si>
    <t>三防镇三联村板汶屯巷道路硬化</t>
  </si>
  <si>
    <t>1.长200米×宽2.5米×厚0.2米。2.长250米×宽4.5米×厚0.2米。3.破碎清理旧水泥路面450米。</t>
  </si>
  <si>
    <t>新增巷道硬化325立方米。通过项目的实施，完善基础设施建设，强化产业发展动力，提高满意度。受益87户352人，其中脱贫户18户63人。</t>
  </si>
  <si>
    <t>三防镇烟洞村九明屯道路硬化</t>
  </si>
  <si>
    <t>长150米×宽3.5米×厚0.2米。</t>
  </si>
  <si>
    <t>新增道路硬化105立方米。通过项目的实施，完善基础设施建设，强化产业发展动力，提高满意度。受益57户202人，其中脱贫户3户9人。</t>
  </si>
  <si>
    <t>兴洞村</t>
  </si>
  <si>
    <t>三防镇兴洞村力洞屯道路硬化</t>
  </si>
  <si>
    <t>巷道长度500米×宽度3.5米×厚0.2米。</t>
  </si>
  <si>
    <t>新增巷道硬化350立方米。通过项目的实施，完善基础设施建设，强化产业发展动力，提高满意度。受益32户122人，其中脱贫户8户21人。</t>
  </si>
  <si>
    <t>三防镇兴洞村流洞屯道路硬化</t>
  </si>
  <si>
    <t>长700米×宽3.5米×厚0.2米。</t>
  </si>
  <si>
    <t>新增道路硬化490立方米。通过项目的实施，完善基础设施建设，强化产业发展动力，提高满意度。受益92户402人，其中脱贫户12户36人。</t>
  </si>
  <si>
    <t>九东村</t>
  </si>
  <si>
    <t>怀宝镇九东村牛塘屯九吨巷道硬化</t>
  </si>
  <si>
    <t>长510米×宽3.5米×厚0.18米。</t>
  </si>
  <si>
    <t>新增巷道硬化516.6立方米。通过项目的实施，完善基础设施建设，强化产业发展动力，提高满意度。受益53户220人，其中脱贫户2户6人。</t>
  </si>
  <si>
    <t>怀宝镇盘荣村下坎屯巷道硬化</t>
  </si>
  <si>
    <t>长680米×宽3.5米×厚0.18米，挡土墙长21米×高3.5米×（基脚宽1.7米、面宽0.5米）。</t>
  </si>
  <si>
    <t>新增巷道硬化428.4立方米，挡土墙80.85立方米。通过项目的实施，完善基础设施建设，强化产业发展动力，提高满意度。受益218户859人，其中脱贫户15户63人。</t>
  </si>
  <si>
    <t>怀宝镇东水村下寨屯巷道硬化</t>
  </si>
  <si>
    <t>1.长140米×宽3.5米×厚0.18米；2.长445米×宽2米×厚0.12米。</t>
  </si>
  <si>
    <t>新增巷道硬化195立方米。通过项目的实施，完善基础设施建设，强化产业发展动力，提高满意度。受益65户278人，其中脱贫户28户118人。</t>
  </si>
  <si>
    <t>洞头村</t>
  </si>
  <si>
    <t>洞头镇洞头村平城屯巷道硬化及排水沟硬化</t>
  </si>
  <si>
    <t>1.巷道硬化长900米×宽3.5米×厚0.18米；2.排水沟三面光硬化长120米×宽0.7米×高0.4×厚0.15米。</t>
  </si>
  <si>
    <t>新增巷道硬化567立方米，排水沟120米。通过项目的实施，完善基础设施建设，强化产业发展动力，提高满意度。受益92户382人，其中脱贫户48户176人。</t>
  </si>
  <si>
    <t>甲朵村</t>
  </si>
  <si>
    <t>洞头镇甲朵村岩湾屯、邓家屯道路硬化</t>
  </si>
  <si>
    <t>道路硬化：长760米×宽3.5米×厚0.18米。</t>
  </si>
  <si>
    <t>新增巷道硬化478.8立方米。通过项目的实施，完善基础设施建设，强化产业发展动力，提高满意度。受益25户111人，其中脱贫户17户55人。</t>
  </si>
  <si>
    <t>红水乡</t>
  </si>
  <si>
    <t>良友村</t>
  </si>
  <si>
    <t>红水乡良友村良友中屯铁桥头至韦收林户主道巷道硬化</t>
  </si>
  <si>
    <t>1.主道巷道硬化长150米×宽2米×厚0.15米；2.巷道长80米×宽1米×厚0.10米。</t>
  </si>
  <si>
    <t>新增巷道硬化53立方米。通过项目的实施，完善基础设施建设，强化产业发展动力，提高满意度。受益112户522人，其中脱贫户56户283人。</t>
  </si>
  <si>
    <t>振民村</t>
  </si>
  <si>
    <t>红水乡振民村振民屯道路硬化</t>
  </si>
  <si>
    <t>长500米×宽3米×厚0.18米。</t>
  </si>
  <si>
    <t>新增道路硬化270立方米。通过项目的实施，完善基础设施建设，强化产业发展动力，提高满意度。受益487户2077人，其中脱贫户454户1926人。</t>
  </si>
  <si>
    <t>黄奈村</t>
  </si>
  <si>
    <t>红水乡黄奈村黄奈屯巷道硬化</t>
  </si>
  <si>
    <t>巷道硬化长1350米×宽3米×厚0.15米。</t>
  </si>
  <si>
    <t>新增巷道硬化607.5立方米。通过项目的实施，完善基础设施建设，强化产业发展动力，提高满意度。受益687户3054人，其中脱贫户482户2201人。</t>
  </si>
  <si>
    <t>高文村</t>
  </si>
  <si>
    <t>红水乡高文村高文屯巷道硬化</t>
  </si>
  <si>
    <t>长2000米×宽1.5米×厚0.15米。</t>
  </si>
  <si>
    <t>新增巷道硬化450立方米。通过项目的实施，完善基础设施建设，强化产业发展动力，提高满意度。受益943户4353人，其中脱贫户755户3468人。</t>
  </si>
  <si>
    <t>良双村</t>
  </si>
  <si>
    <t>红水乡良双村大保屯巷道硬化</t>
  </si>
  <si>
    <t>巷道硬化2000米×宽1.5米×厚0.18米。</t>
  </si>
  <si>
    <t>新增巷道硬化540立方米。通过项目的实施，完善基础设施建设，强化产业发展动力，提高满意度。受益107户457人，其中脱贫户101户413人。</t>
  </si>
  <si>
    <t>下覃村</t>
  </si>
  <si>
    <t>永乐镇下覃村下覃屯柳北解放总部巷道硬化及排水沟</t>
  </si>
  <si>
    <t>巷道硬化长度120米×宽3.5米×厚度0.2米，排水暗沟长度150米×宽0.4米×高0.4米×厚度0.1米。</t>
  </si>
  <si>
    <t>新增巷道硬化84立方米，排水沟150米。通过项目的实施，完善基础设施建设，强化产业发展动力，提高满意度。受益225户963人，其中脱贫户13户52人。</t>
  </si>
  <si>
    <t>北高村</t>
  </si>
  <si>
    <t>永乐镇北高村北高屯巷道硬化</t>
  </si>
  <si>
    <t>1、屯内道路硬化长280米，宽3.5米，厚0.18米。2、屯内道路硬化长300米，宽2米厚0.15米。3、清理平整路面长280米，宽3.5米。</t>
  </si>
  <si>
    <t>新增巷道硬化266.4立方米，平整路面980平方。通过项目的实施，完善基础设施建设，强化产业发展动力，提高满意度。受益328户1262人，其中脱贫户21户81人。</t>
  </si>
  <si>
    <t>四莫村</t>
  </si>
  <si>
    <t>永乐镇四莫村冷水屯道路硬化</t>
  </si>
  <si>
    <t>道路硬化长300米×宽2米×厚0.2米。</t>
  </si>
  <si>
    <t>新增道路硬化120立方米。通过项目的实施，完善基础设施建设，强化产业发展动力，提高满意度。受益39户171人，其中脱贫户10户40人。</t>
  </si>
  <si>
    <t>荣山村</t>
  </si>
  <si>
    <t>永乐镇荣山村古豆屯巷道硬化</t>
  </si>
  <si>
    <t>巷道硬化长300米×宽3.5米×厚0.2米。</t>
  </si>
  <si>
    <t>新增巷道硬化210立方米。通过项目的实施，完善基础设施建设，强化产业发展动力，提高满意度。受益254户1232人，其中脱贫户15户55人。</t>
  </si>
  <si>
    <t>毛潭村</t>
  </si>
  <si>
    <t>永乐镇毛潭村东毛潭屯垃圾收集点至鱼梁头煤坑道路硬化</t>
  </si>
  <si>
    <t>道路硬化长800米×宽3.5米×厚0.2米。</t>
  </si>
  <si>
    <t>新增道路硬化560立方米。通过项目的实施，完善基础设施建设，强化产业发展动力，提高满意度。受益94户391人，其中脱贫户32户115人。</t>
  </si>
  <si>
    <t>洛西村</t>
  </si>
  <si>
    <t>永乐镇洛西村上里屯巷道硬化</t>
  </si>
  <si>
    <t>巷道路硬化长800米×宽3.5米×厚0.2米。</t>
  </si>
  <si>
    <t>新增巷道硬化560立方米。通过项目的实施，完善基础设施建设，强化产业发展动力，提高满意度。受益255户1147人，其中脱贫户15户63人。</t>
  </si>
  <si>
    <t>永乐镇兴隆村大洲屯巷道硬化</t>
  </si>
  <si>
    <t>巷道硬化:长100米×宽3米×厚0.18米；长100米×宽2米×厚0.18米；长200米×宽1.5×厚0.18米。</t>
  </si>
  <si>
    <t>新增巷道硬化144立方米。通过项目的实施，完善基础设施建设，强化产业发展动力，提高满意度。受益15户58人，其中脱贫户0户0人。</t>
  </si>
  <si>
    <t>高培村</t>
  </si>
  <si>
    <t>大浪镇高培村忙掉屯巷道硬化</t>
  </si>
  <si>
    <t>巷道硬化：长220米×3.5米×0.18米；长345米×宽1.2米×厚0.1米。</t>
  </si>
  <si>
    <t>新增巷道硬化180立方米。通过项目的实施，完善基础设施建设，强化产业发展动力，提高满意度。受益59户271人，其中脱贫户25户127人。</t>
  </si>
  <si>
    <t>竹桥村</t>
  </si>
  <si>
    <t>大浪镇竹桥村竹瓦屯巷道硬化</t>
  </si>
  <si>
    <t>长900米×宽3米×厚0.18米。</t>
  </si>
  <si>
    <t>新增巷道硬化486立方米。通过项目的实施，完善基础设施建设，强化产业发展动力，提高满意度。受益189户720人，其中脱贫户48户168人。</t>
  </si>
  <si>
    <t>潘里村</t>
  </si>
  <si>
    <t>大浪镇潘里村纳里屯巷道硬化</t>
  </si>
  <si>
    <t>长2000米×宽1.2米×厚0.1米。</t>
  </si>
  <si>
    <t>新增巷道硬化240立方米。通过项目的实施，完善基础设施建设，强化产业发展动力，提高满意度。受益75户368人，其中脱贫户27户104人。</t>
  </si>
  <si>
    <t>大安村</t>
  </si>
  <si>
    <t>大浪镇大安村大顺屯巷道硬化</t>
  </si>
  <si>
    <t>新增巷道硬化490立方米。通过项目的实施，完善基础设施建设，强化产业发展动力，提高满意度。受益86户450人，其中脱贫户15户56人。</t>
  </si>
  <si>
    <t>麻石村</t>
  </si>
  <si>
    <t>大浪镇麻石村田段屯、中团屯巷道硬化</t>
  </si>
  <si>
    <t>新增巷道硬化490立方米。通过项目的实施，完善基础设施建设，强化产业发展动力，提高满意度。受益80户320人，其中脱贫户17户59人。</t>
  </si>
  <si>
    <t>桐里村</t>
  </si>
  <si>
    <t>大浪镇桐里村九里、瓦瑶屯巷道硬化</t>
  </si>
  <si>
    <t>长600米×宽3.5米×厚0.2米。</t>
  </si>
  <si>
    <t>新增巷道硬化420立方米。通过项目的实施，完善基础设施建设，强化产业发展动力，提高满意度。受益156户624人，其中脱贫户43户132人。</t>
  </si>
  <si>
    <t>培洞村</t>
  </si>
  <si>
    <t>良寨乡培洞村培柳中、下屯通屯组道路硬化</t>
  </si>
  <si>
    <t>培柳中屯巷道硬化长350米×宽3米×厚0.18米，下屯巷道硬化长350米×宽3米×厚0.18米。</t>
  </si>
  <si>
    <t>新增道路硬化378立方米。通过项目的实施，完善基础设施建设，强化产业发展动力，提高满意度。受益157户580人，其中脱贫户123户542人。</t>
  </si>
  <si>
    <t>杆洞村</t>
  </si>
  <si>
    <t>杆洞乡杆洞村松美屯道路硬化</t>
  </si>
  <si>
    <t>长680米×宽3.5米×厚0.18米。</t>
  </si>
  <si>
    <t>新增道路硬化428.4立方米。通过项目的实施，完善基础设施建设，强化产业发展动力，提高满意度。受益209户749人，其中脱贫户57户247人。</t>
  </si>
  <si>
    <t>杆洞乡尧告村成降屯、乌交屯巷道硬化</t>
  </si>
  <si>
    <t>成降屯道路硬化：1、长80米×宽3.5米×厚0.18米；2、长120米×宽1.5米×厚0.18米；乌交屯道路硬化：1、长17.7米×宽3.5米×厚0.18米；2、长110.5米×宽2米×厚0.18米；3、长29米×宽1.5米×厚0.18米。</t>
  </si>
  <si>
    <t>新增巷道硬化141.6立方米。通过项目的实施，完善基础设施建设，强化产业发展动力，提高满意度。受益28户126人，其中脱贫户3户13人。</t>
  </si>
  <si>
    <t>中讲村</t>
  </si>
  <si>
    <t>杆洞乡中讲村中讲屯巷道硬化</t>
  </si>
  <si>
    <t>巷道硬化；长2413.4米×宽1.2米×厚0.15米。</t>
  </si>
  <si>
    <t>新增巷道硬化434.4立方米。通过项目的实施，完善基础设施建设，强化产业发展动力，提高满意度。受益142户513人，其中脱贫户82户324人。</t>
  </si>
  <si>
    <t>花孖村</t>
  </si>
  <si>
    <t>杆洞乡花孖村大花孖屯道路硬化</t>
  </si>
  <si>
    <t>长900米×宽3.5米×厚0.18米。</t>
  </si>
  <si>
    <t>新增道路硬化567立方米。通过项目的实施，完善基础设施建设，强化产业发展动力，提高满意度。受益170户699人，其中脱贫户69户268人。</t>
  </si>
  <si>
    <t>安太乡尧电村南韶屯受灾户集中安置点巷道硬化</t>
  </si>
  <si>
    <t>1、削边坡土方1.3万立方，平整路面，铺设砂石垫层10公分。2、巷道硬化300米×路面宽4.5米×厚0.18米。</t>
  </si>
  <si>
    <t>新增巷道硬化243立方米。通过项目的实施，完善基础设施建设，强化产业发展动力，提高满意度。受益54户203人，其中脱贫户2户7人。</t>
  </si>
  <si>
    <t>安太乡尧电村盘牙屯巷道硬化</t>
  </si>
  <si>
    <t>1、巷道硬化长720米×宽1米；2、巷道硬化长150米×宽3米；3、巷道硬化长69米×宽1.5米；4、巷道硬化长315米×宽3.5米；5、巷道硬化长786米×宽2米；以上巷道硬化厚度均为0.1米。</t>
  </si>
  <si>
    <t>新增巷道硬化394.8立方米。通过项目的实施，完善基础设施建设，强化产业发展动力，提高满意度。受益26户97人，其中脱贫户4户11人。</t>
  </si>
  <si>
    <t>融水县林业局</t>
  </si>
  <si>
    <t>金毛狗脊补助项目</t>
  </si>
  <si>
    <t>林下种植5百万棵金毛狗脊，每科补助1.5元</t>
  </si>
  <si>
    <t>带动群众发展产业，增加收入</t>
  </si>
  <si>
    <t>融水县农业农村局（乡村振兴）</t>
  </si>
  <si>
    <t>和睦镇</t>
  </si>
  <si>
    <t>安塘村</t>
  </si>
  <si>
    <t>和睦镇安塘村中安屯特牌岗至上安屯大牛营甘蔗产业路硬化工程</t>
  </si>
  <si>
    <t>村基础设施</t>
  </si>
  <si>
    <t>产业路硬化，长3公里，宽3.5米</t>
  </si>
  <si>
    <t>硬化产业路3公里，改善甘蔗运输条件，助力甘蔗产业发展，预计带动周边农户增收</t>
  </si>
  <si>
    <t>沙巩村</t>
  </si>
  <si>
    <t>和睦镇沙巩村沙巩屯至内古屯至田段屯道路硬化工程</t>
  </si>
  <si>
    <t>通屯硬化路，长4.5公里，宽3.5米</t>
  </si>
  <si>
    <t>硬化产业路4.5公里，改善甘蔗运输条件，助力甘蔗产业发展，预计带动周边农户增收</t>
  </si>
  <si>
    <t xml:space="preserve"> 是</t>
  </si>
  <si>
    <t>洞头镇甲烈村甲烈屯至高武老山产业路</t>
  </si>
  <si>
    <t>产业路硬化</t>
  </si>
  <si>
    <t>路面、水沟，5公里</t>
  </si>
  <si>
    <t>硬化产业路5公里，改善运输条件，助力杉木、油茶种植，预计带动周边农户增收。</t>
  </si>
  <si>
    <t>六进村</t>
  </si>
  <si>
    <t>融水县洞头镇六进村良栽屯至六进村委会产业路工程</t>
  </si>
  <si>
    <t>通屯新建硬化</t>
  </si>
  <si>
    <t>路基、路面、水沟、涵洞 5公里</t>
  </si>
  <si>
    <t>硬化产业路5公里，改善运输条件，助力杉木、油茶种植。受益农户184户。</t>
  </si>
  <si>
    <t>滚岑村</t>
  </si>
  <si>
    <t>洞头镇滚岑村拉培屯至污歌屯产业路</t>
  </si>
  <si>
    <t>产业路新建</t>
  </si>
  <si>
    <t>路基、路面、水沟、涵洞，3公里</t>
  </si>
  <si>
    <t>硬化产业路3公里，改善运输条件，助力杉木、油茶种植，预计带动周边农户增收。</t>
  </si>
  <si>
    <t>洞头镇洞头村寨顺屯产业路</t>
  </si>
  <si>
    <t>新建砂石路</t>
  </si>
  <si>
    <t>路基、路面、水沟、涵洞，10公里</t>
  </si>
  <si>
    <t>硬化产业路10公里，改善运输条件，助力杉木、油茶种植。受益农户278户。</t>
  </si>
  <si>
    <t>洞头镇甲朵村叶家路至滚岑村岑报屯生产路</t>
  </si>
  <si>
    <t>路基、路面、水沟、涵洞，4公里</t>
  </si>
  <si>
    <t>硬化产业路4公里，改善运输条件，助力杉木、油茶种植，预计带动周边农户增收。</t>
  </si>
  <si>
    <t>瑶龙村</t>
  </si>
  <si>
    <t>拱洞乡瑶龙村中屯至上屯道路硬化工程</t>
  </si>
  <si>
    <t>道路硬化1.75公里，宽3.5米，厚0.2米：路基，路面，涵洞，水沟，挡土墙</t>
  </si>
  <si>
    <t>建成后可收益上屯、中屯生产生活，农田面积100亩，林地1500亩</t>
  </si>
  <si>
    <t>洋鸟村</t>
  </si>
  <si>
    <t>拱洞乡洋鸟村委至中屯屯级道路水毁修复工程</t>
  </si>
  <si>
    <t>第1处路基下塌方修复路面，挡土墙建设长21米，宽2.1米，高15米。第2处路基下塌方修复路面，挡土墙建设长20米，宽1.5米，高5米。第3处路基下塌方修复路面，挡土墙建设长14米，宽1.5米，高12米。</t>
  </si>
  <si>
    <t>该道路是洋鸟村主干道，是连接拱洞乡与洋鸟村各屯及通向三江县的必经之路，建成后可以解除道路塌方带来的交通风险，保障群众生产生活出行。</t>
  </si>
  <si>
    <t>龙圩村</t>
  </si>
  <si>
    <t>拱洞乡龙圩村委至龙岭屯屯级道路水毁修复工程</t>
  </si>
  <si>
    <t>14处路基塌方修复路面，挡土墙建设300米，涵洞，水沟</t>
  </si>
  <si>
    <t>该道路是龙圩村连接龙岭屯的必经之路，建成后可以解除道路塌方带来的交通风险，保障群众生产生活出行。</t>
  </si>
  <si>
    <t>拱洞乡瑶龙村中屯至乌苏、村委至高亮屯、高亮屯至甲吉屯道路水毁修复工程</t>
  </si>
  <si>
    <t>28处路基塌方修复，挡土墙建设350米，涵洞，水沟</t>
  </si>
  <si>
    <t>该道路是瑶龙村连接各屯的必经之路，建成后可以解除道路塌方带来的交通风险，保障群众生产生活出行。</t>
  </si>
  <si>
    <t>龙口村</t>
  </si>
  <si>
    <t>安陲乡龙口村河尾屯红茶坳至平岭山油茶产业基地产业道路工程</t>
  </si>
  <si>
    <t>新建生产道路3.5公里、路面为泥结碎石，路基宽度4.5米、路面宽度3.5米，建设相关的涵洞、边沟、路肩等。</t>
  </si>
  <si>
    <t>项目覆盖油茶350亩、杉木750亩，将改善运输条件助力经济产业发展预计带动周边农户增收。</t>
  </si>
  <si>
    <t>安陲乡吉曼村荣坪屯富民路硬化工程</t>
  </si>
  <si>
    <t>硬化水泥路</t>
  </si>
  <si>
    <t>硬化道路1.2公里，路基宽度4.5米、路面宽度4米，建设相关的涵洞、边沟、路肩等。</t>
  </si>
  <si>
    <t>连接产业基地与主干道，打通两村的联网路拉动经济建设。</t>
  </si>
  <si>
    <t>永乐镇毛潭村东毛潭屯甘蔗双高基地产业网格化道路硬化项目</t>
  </si>
  <si>
    <t>道路硬化</t>
  </si>
  <si>
    <t>道路路面硬化长1.3公里，宽3.5米，错车道2个</t>
  </si>
  <si>
    <t>项目覆盖约500亩甘蔗与水稻（200亩）种植区，计划在种植区内实施水肥一体化示范点建设。</t>
  </si>
  <si>
    <t>永乐镇兴隆村古盆屯桥林水稻、甘蔗种植基地产业路硬化项目</t>
  </si>
  <si>
    <t>道路路面硬化长1.18公里，宽3.5米，错车道4个</t>
  </si>
  <si>
    <t>项目覆盖种植有甘蔗、水稻约350亩，建成后便于群众生产耕作，减少运输成本，有利发展机械化种植产业，促进增收</t>
  </si>
  <si>
    <t>腾合村</t>
  </si>
  <si>
    <t>汪洞乡腾合村汪洞屯至三防镇东风村通屯联网路道路硬化</t>
  </si>
  <si>
    <t>道路硬化5公里</t>
  </si>
  <si>
    <t>道路硬化5公里，方便群众能行，改善运输条件，助力产业发展，带动周边农户增收。</t>
  </si>
  <si>
    <t>汪洞乡池洞村金龙山屯至香草屯联网路</t>
  </si>
  <si>
    <t>新建路基、路面、硬化7公里</t>
  </si>
  <si>
    <t>新建产业路7公里，改善农产品运输条件，助力产业发展，带动农户增收。</t>
  </si>
  <si>
    <t>汪洞乡八洞村情洞屯八开湾至腾合村兰桥屯油茶基地产业道路</t>
  </si>
  <si>
    <r>
      <rPr>
        <sz val="11"/>
        <rFont val="宋体"/>
        <charset val="134"/>
      </rPr>
      <t>建设产业路</t>
    </r>
    <r>
      <rPr>
        <sz val="11"/>
        <rFont val="Times New Roman"/>
        <charset val="134"/>
      </rPr>
      <t>4.03</t>
    </r>
    <r>
      <rPr>
        <sz val="11"/>
        <rFont val="宋体"/>
        <charset val="134"/>
      </rPr>
      <t>公里含附涵管、挡墙等属设施</t>
    </r>
  </si>
  <si>
    <t>新建产业路4公里，改善油茶运输条件，助力油茶产业发展，带动周边农户增收。</t>
  </si>
  <si>
    <t>汪洞乡池洞村甲林至水牛坳产业路硬化</t>
  </si>
  <si>
    <t>新建路基、路面、硬化3公里</t>
  </si>
  <si>
    <t>新建产业路3公里，改善农产品运输条件，助力产业发展，带动农户增收。</t>
  </si>
  <si>
    <t>汪洞乡平时村小核屯挡土墙</t>
  </si>
  <si>
    <t>建设防洪提长250米</t>
  </si>
  <si>
    <t>建设挡土墙250米。该项目将为群众出行提供便利，保证安全，促进产为发展，巩固脱贫成效</t>
  </si>
  <si>
    <t xml:space="preserve">否 </t>
  </si>
  <si>
    <t>同练村同练村梓山坪至甲乙产业路</t>
  </si>
  <si>
    <t>水沟、涵洞、路面硬化4公里</t>
  </si>
  <si>
    <t>项目建设后，方便群众运输香杉，进一步提高群众收入；同时成为一条村屯联网路，方便群众出行</t>
  </si>
  <si>
    <t>同练乡朋平村高坡屯至高平产业路</t>
  </si>
  <si>
    <t>路基、路面、水沟、涵洞3.7公里</t>
  </si>
  <si>
    <t>项目涉及全村一半的竹林运输，建成后方便村民运输竹木，增加群众收入</t>
  </si>
  <si>
    <t xml:space="preserve">是 </t>
  </si>
  <si>
    <t>同练乡英洞村九龙屯打边河口至瑶湾产业路硬化</t>
  </si>
  <si>
    <t>新建产业路</t>
  </si>
  <si>
    <t>产业路硬化、水沟、涵洞2.5公里</t>
  </si>
  <si>
    <t>有效改善油茶种植周边产业道路，方便金毛狗脊成片种植。</t>
  </si>
  <si>
    <t>大坪村</t>
  </si>
  <si>
    <t>同练乡大坪村梨子坪至岩板登产业路</t>
  </si>
  <si>
    <t>水沟、涵洞、路面硬化9.2公里</t>
  </si>
  <si>
    <t>项目覆盖全村1/3的水稻种植，改善香杉运输条件。</t>
  </si>
  <si>
    <t>同练乡如劳村如劳村如腊岭至如腊屯产业路</t>
  </si>
  <si>
    <t>水沟、涵洞、路面硬化3.6公里</t>
  </si>
  <si>
    <t>改善中草药种植基地，带动全村中草药种植+林下经济种植，方便采收高山竹笋等</t>
  </si>
  <si>
    <t>九溪屯</t>
  </si>
  <si>
    <t>四荣乡九溪村岭背屯道路水毁修复硬化项目</t>
  </si>
  <si>
    <t>在原有的砂石路1.5公里路面硬化及部分挡土墙建设</t>
  </si>
  <si>
    <t>改善岭背屯28户112人的生产生活和出行安全，保障800亩杉木基地和300亩竹子基地的种植和销售运输通道。</t>
  </si>
  <si>
    <t>江潭村</t>
  </si>
  <si>
    <t>四荣乡江潭村难头屯道路水毁修复项目</t>
  </si>
  <si>
    <t>修复水毁屯级路8处塌方，总长100米，平均高度6米左右。路面沉陷重新修复200平方米。</t>
  </si>
  <si>
    <t>保障难头屯6户24人的生产生活和出行安全，改善1200亩杉木基地和200亩竹子基地的种植和销售运输通道。</t>
  </si>
  <si>
    <t>四荣乡永安村下南屯至国防路道路硬化项目</t>
  </si>
  <si>
    <t>在原有的砂石路上进行硬化3公里，宽3.5米。（含路基、路面、水沟、涵洞等）.</t>
  </si>
  <si>
    <t>改善永安村到国防路的交通便利，同时也解决1800亩杉木基地和400亩竹子基地的种植和销售运输通道。</t>
  </si>
  <si>
    <t>归江村、锦洞村</t>
  </si>
  <si>
    <t>杆洞乡归江村连接锦洞村联网路硬化</t>
  </si>
  <si>
    <t>产业道路硬化长5公里、宽3.5米、厚0.20米。</t>
  </si>
  <si>
    <t>提高人民群众产业增收，更有效保护人民群众交通安全</t>
  </si>
  <si>
    <t>杆洞乡花孖村大花孖屯至小花孖屯联网路硬化</t>
  </si>
  <si>
    <t>产业道路硬化长6公里、宽3.5米、厚0.20米。</t>
  </si>
  <si>
    <t>杆洞乡杆洞村杆洞屯至引五产业路硬化</t>
  </si>
  <si>
    <t>产业道路硬化长7公里、宽3.5米、厚0.20米。</t>
  </si>
  <si>
    <t>杆洞乡中讲村中讲屯药材基地产业路硬化</t>
  </si>
  <si>
    <t>产业路硬化长4公里、宽3.5米、厚度0.2米。</t>
  </si>
  <si>
    <t>杆洞乡尧告村大寨屯高学产业路硬化</t>
  </si>
  <si>
    <t>产业路硬化长7公里、路宽3.5米、厚0.20米。</t>
  </si>
  <si>
    <t>良寨乡安全村井秀屯至整计产业路</t>
  </si>
  <si>
    <t>新建一条3公里、3.5米的产业路，涵盖路面、路基</t>
  </si>
  <si>
    <t>新建产业路3公里，改善产业发展运输条件，助力茶叶、杉木等特色产业发展，带动周边农户增收。</t>
  </si>
  <si>
    <t>良寨乡安全村乌蒙屯至培岭茶叶基地产业路</t>
  </si>
  <si>
    <t>继建硬化路</t>
  </si>
  <si>
    <t>混凝土硬化长3公里，宽3.5米，厚0.20米</t>
  </si>
  <si>
    <t>继建硬化产业路3公里，改善产业发展运输条件，助力油茶等特色产业发展，带动周边农户增收。</t>
  </si>
  <si>
    <t>归坪村</t>
  </si>
  <si>
    <t>良寨乡归坪村平茶屯根开至两培至分党屯产业路</t>
  </si>
  <si>
    <t>新建产业路，长：3.5公里，宽4.5米，涵盖路面、路基</t>
  </si>
  <si>
    <t>新建产业路3.5公里，改善产业发展运输条件，助力优质稻、杉木等特色产业发展，带动周边农户增收。</t>
  </si>
  <si>
    <t>塘苟村</t>
  </si>
  <si>
    <t>良寨乡塘苟村塘苟二桥至向落产业路</t>
  </si>
  <si>
    <t>新建产业路，长：3.5公里，宽4米，涵盖路面、路基</t>
  </si>
  <si>
    <t>新建产业路3.5公里，改善产业发展运输条件，助力优质稻、紫黑香糯米、杉木等特色产业发展，带动周边农户增收。</t>
  </si>
  <si>
    <t>大里村</t>
  </si>
  <si>
    <t>良寨乡大里村大苟松星新村至优质油茶基地产业路及桥涵建设项目</t>
  </si>
  <si>
    <t>继建产业路</t>
  </si>
  <si>
    <t>新建产业路2.5公里，继建产业路3.5公里总长：6公里，宽4.5米，涵盖路面、路基</t>
  </si>
  <si>
    <t>新建产业路2.5公里，继建产业路3.5公里，总长6公里，改善产业发展运输条件，助力茶叶、油茶等特色产业发展，带动周边农户增收。</t>
  </si>
  <si>
    <t>大方村</t>
  </si>
  <si>
    <t>融水县香粉乡大方村东家屯平板桥及其防护建设项目</t>
  </si>
  <si>
    <t>建设一座长100米，宽6.5米的跨河大桥。</t>
  </si>
  <si>
    <t>项目建成后将缩短河东河西两岸距离，方便对岸竹木材料等大物大料往外运输，降低运输成本，增加群众收入。</t>
  </si>
  <si>
    <t>九都村</t>
  </si>
  <si>
    <t>融水县香粉乡九都村（新村至苗汶）屯级联网路项目</t>
  </si>
  <si>
    <t>新建道路</t>
  </si>
  <si>
    <t>新建新村屯至苗汶屯级联网路长300米，宽4.5米，厚0.2米，建设安全防护栏。</t>
  </si>
  <si>
    <t>项目建成后，联通新村屯和苗汶屯之间道路，使得九都村上下片区共8个屯都能驾驶小车通行，解决群众出行难问题，提高群众生产生活质量，衔接乡村振兴。</t>
  </si>
  <si>
    <t>香粉村
古都村</t>
  </si>
  <si>
    <t>是
否</t>
  </si>
  <si>
    <t>融水苗族自治县香粉乡香粉村、古都村道路改扩建工程</t>
  </si>
  <si>
    <t>维修提升</t>
  </si>
  <si>
    <t>香粉乡香粉村大浪屯道路改扩建，长1175米，宽5米，及其它配套基础设施建设；香粉乡古都村果园屯道路改扩建，长1300米，宽5米，及其它配套基础设施建设。</t>
  </si>
  <si>
    <t>项目建成后，改变香粉村大浪屯、古都村果园屯道路坑洼不平、年久失修的现状，方便群众出行，提升人居环境，提高群众生产生活质量，衔接乡村振兴。</t>
  </si>
  <si>
    <t>融水县香粉乡九都村都郎屯滚水坝项目</t>
  </si>
  <si>
    <t>新建滚水坝1座，长40米，坝顶宽5米（其中1米为人行道，4米为机动车道），滚水坝高约4米。滚水坝设置简易防护栏杆（高度约1.2米）。</t>
  </si>
  <si>
    <t>项目建成后，连接都郎河两端道路，畅通产业通道，方便对岸100余亩竹木材料等大物大料往外运输，降低运输成本，增加群众收入。</t>
  </si>
  <si>
    <t>香粉乡大方村九巢屯农田灌溉引水管道建设项目</t>
  </si>
  <si>
    <t>新建灌溉引水管道</t>
  </si>
  <si>
    <t>新建引水管道1条，长3000米（PE水管，管道直径大于125毫米）；新建拦水坝1座，长5米，高1米，宽0.5米。</t>
  </si>
  <si>
    <t>项目建成后，从其林山腰上饮水至九巢屯灌溉农田，解决100亩农田撂荒问题，方便群众发展产业。</t>
  </si>
  <si>
    <t>融水县融水镇小荣村国防路至经路头屯至高滩洞屯道路硬化</t>
  </si>
  <si>
    <t>路基，路面，涵洞，水沟，挡墙</t>
  </si>
  <si>
    <t>解决25户农户121人出行及1500亩林下经济种植金毛狗脊产业路。</t>
  </si>
  <si>
    <t>融水镇新安村下伞至小思屯道路硬化项目</t>
  </si>
  <si>
    <t>新建道路硬化4.5米、厚20CM，路基宽5.5米，总长度2.2公里</t>
  </si>
  <si>
    <t>打通村屯联网道路，惠及5个自然屯185户850人通往新安村委生产生活出行，比原同往村委里程缩短12公里。</t>
  </si>
  <si>
    <t>融水镇小荣村小荣屯、西洞屯优质稻产业灌溉水渠</t>
  </si>
  <si>
    <t>主水渠2.8公里，支渠0.8公里；拦水坝一处，主水渠3公里，支渠1公里，修建三面光水渠3500米。</t>
  </si>
  <si>
    <t>解决小荣屯、西洞屯4000亩农田水利灌溉基础。</t>
  </si>
  <si>
    <t>水东村</t>
  </si>
  <si>
    <t>融水镇水东村施巷屯，下龙1，下龙2，下龙3，曹巷，中安，秧安，毛塘产业灌溉水渠</t>
  </si>
  <si>
    <t>主水渠3.5公里60CM*60CM，支渠1.2公里40CM*40CM。</t>
  </si>
  <si>
    <t>维修后解决6个自然屯农业生产水利灌溉困难，发展水东菜篮子产业，增加群众收入。</t>
  </si>
  <si>
    <t>河村村</t>
  </si>
  <si>
    <t>怀宝镇河村村河村屯寨门至甲峨难底生产生活路硬化</t>
  </si>
  <si>
    <t>硬化</t>
  </si>
  <si>
    <t>硬化2.131公里，路基、路面、水沟、涵洞</t>
  </si>
  <si>
    <t>硬化道路 2.131 公里并完善配套设施，建成后可改善 352 户 1372 人（含 28 户 95 名脱贫群众）出行安全，降低农产品运输成本，助力巩固脱贫攻坚成果与乡村振兴。</t>
  </si>
  <si>
    <t>洋洞村</t>
  </si>
  <si>
    <t>怀宝镇洋洞村归冲屯至西寨屯联网路</t>
  </si>
  <si>
    <t>新建路</t>
  </si>
  <si>
    <t>新建4.6千米，路基、路面硬化、水沟、涵洞、挡土墙</t>
  </si>
  <si>
    <t>计划投资 320 万元，新建 4.6 公里水泥路并配套建设水沟、涵洞、挡土墙，建成后可改善 346 户 1468 人（含 50 户 186 名脱贫群众）出行条件，打通两屯交通联结，助力农产品运输与乡村振兴。</t>
  </si>
  <si>
    <t>中寨社区</t>
  </si>
  <si>
    <t>怀宝镇中寨社区中寨屯“坳背沟”生产路</t>
  </si>
  <si>
    <t>新建路基长4千米、宽3.5米，砂石路面</t>
  </si>
  <si>
    <t>计划投资 220 万元，新建 4 公里长、3.5 米宽的砂石路基路面，建成后可改善 53 户 178 人（含 2 户 4 名脱贫群众）农业生产出行条件，降低农作物运输难度，助力巩固脱贫成果与乡村振兴。</t>
  </si>
  <si>
    <t>怀宝镇东水村中寨屯至杨梅基地产业路硬化</t>
  </si>
  <si>
    <t>硬化3.56公里，路基，路面，涵洞，水沟</t>
  </si>
  <si>
    <t>计划投资 295.48 万元，硬化 3.56 公里道路并完善路基、涵洞、水沟，建成后可改善 538 户 2043 人（含 256 户 1024 名脱贫群众）出行与杨梅运输条件，助力产业发展、巩固脱贫成果及乡村振兴。</t>
  </si>
  <si>
    <t>怀宝镇盘荣村下坎屯——雅楼山产业路硬化</t>
  </si>
  <si>
    <t>硬化3.5公里，路基、路面、水沟、涵洞</t>
  </si>
  <si>
    <t>计划投资 150 万元，硬化 3.5 公里道路并完善路基、路面、水沟、涵洞，建成后可改善 218 户 869 人（含 15 户 63 名脱贫群众、3 户 10 名监测群众）出行与产业物资运输条件，助力产业增收、巩固脱贫成果及乡村振兴。</t>
  </si>
  <si>
    <t>三防镇本洞村沙街屯杉木产业基地道路新建工程产业路</t>
  </si>
  <si>
    <t>路基、路面、水沟、涵洞 4公里</t>
  </si>
  <si>
    <t>收益林地面积达1400亩，农田100亩建成后将大大便利群众的生产生活、发展产业，增加群众的收入。</t>
  </si>
  <si>
    <t>三防镇乃文村寨明屯杉木产业基地道路新建工程</t>
  </si>
  <si>
    <t>路基、路面、水沟、涵洞 2.14公里</t>
  </si>
  <si>
    <t>收益林地面积达1500亩，农田80亩，建成后将大大便利群众的生产生活、发展产业，增加群众的收入。</t>
  </si>
  <si>
    <t>荣洞村</t>
  </si>
  <si>
    <t>融水县三防镇荣洞村上洋洞屯杉木产业基地道路新建工程</t>
  </si>
  <si>
    <t>路基、路面、水沟、涵洞、挡土墙 3公里</t>
  </si>
  <si>
    <t>建成后可受益上洋洞屯、下洋洞屯、板兰屯、新兴村兰马屯，林地面积1600亩。</t>
  </si>
  <si>
    <t>三防镇三联村大加初屯至上杆榄屯产业路新建工程</t>
  </si>
  <si>
    <t>路基、路面、水沟、涵洞、挡土墙 1.5公里</t>
  </si>
  <si>
    <t>建成后可受益东风屯、大加初屯、小加初屯、上杆榄屯，农田面积100亩、林地2000亩。</t>
  </si>
  <si>
    <t>融水县三防镇乃文村才杰屯水毁修复建设工程</t>
  </si>
  <si>
    <t>新建挡水墙</t>
  </si>
  <si>
    <t>挡水墙建设 800立方米</t>
  </si>
  <si>
    <t>这里作为镇区环城主道，也是三月三民族团结广场的环城必经之路，建成后可以大力缓解全镇的交通压力。</t>
  </si>
  <si>
    <t>三防镇乃文村洞翁屯杉木产业路新建工程</t>
  </si>
  <si>
    <t>路基、路面、水沟、涵洞 6公里</t>
  </si>
  <si>
    <t>建成后可受益洞翁屯、寨群屯、思根屯，农田面积390亩、林地3000亩。</t>
  </si>
  <si>
    <t>白云乡大湾村下屯平团至重哥生产路</t>
  </si>
  <si>
    <t>路基、路面、水沟、涵洞</t>
  </si>
  <si>
    <t>建成后，带动下屯平团至重哥屯发展生产，可带动下屯平团至重哥屯等附近村屯相关产业年增收</t>
  </si>
  <si>
    <t>大坡村</t>
  </si>
  <si>
    <t>白云乡大坡村半坡乌起至大坳屯通屯路硬化</t>
  </si>
  <si>
    <t>硬化道路</t>
  </si>
  <si>
    <t>路基、路面、水沟、涵洞 7公里</t>
  </si>
  <si>
    <t>建成后，将改善沿途林业产业运输条件，助力杉木、油茶、林下经济产业发展，预计带动周边农户增收；打通大坡村至瑶口村出行障碍，结束两村屯不通硬化路的历史，方便群众生产生活出行和日常交流。</t>
  </si>
  <si>
    <t>帮阳村</t>
  </si>
  <si>
    <t>融水县白云乡帮阳村上帮屯至乌界水毁修复工程</t>
  </si>
  <si>
    <t>新建挡土墙 650㎥</t>
  </si>
  <si>
    <t>此项目覆盖该村屯油茶基地400亩和杉木林地3000亩，蓝莓基地150亩，将改善油茶、蓝莓等产品运输条件，发展产业经济，预计带动手边群众增收致富。</t>
  </si>
  <si>
    <t>荣帽村</t>
  </si>
  <si>
    <t>白云乡荣帽村腊荣屯至引横屯通屯路</t>
  </si>
  <si>
    <t>路基、路面、水沟、涵洞 5.5公里</t>
  </si>
  <si>
    <t>建成后将连通腊荣、松害、引横3个屯，屯里到政府距离将缩短了16公里，方便群众出行、生产生活，人民生活质量提高，沿途杉木、油茶、中成药等等财产方便运输，增加群众收入。</t>
  </si>
  <si>
    <t>龙岑村</t>
  </si>
  <si>
    <t>白云乡龙岑村龙岑屯“松的”至“培有用”道路硬化</t>
  </si>
  <si>
    <t>路基、路面、水沟、涵洞  3公里</t>
  </si>
  <si>
    <t>该项目覆盖油茶200亩，杉木林地300亩，八角10亩，改善运输条件，助力产业发展；同时该道路联网更阳屯，缩短交通距离，促进两屯民间文化友好交流和产品经济发展</t>
  </si>
  <si>
    <t>滚贝乡同心村卡玛塘屯至乌坝屯道路硬化</t>
  </si>
  <si>
    <t>硬化砂石路</t>
  </si>
  <si>
    <t>路基、硬化路面、水沟、涵洞 2.2公里</t>
  </si>
  <si>
    <t>建设道路宽4.5米，长2.2公里。带动卡玛塘屯与附近村屯发展生产，可带动卡玛塘屯等附近村屯相关产业年增收200万元。</t>
  </si>
  <si>
    <t>烈洞村</t>
  </si>
  <si>
    <t>滚贝乡烈洞村甲珠屯至美敏沟道路硬化、滚贝乡烈洞村烈洞屯至立新路口道路硬化</t>
  </si>
  <si>
    <t>路基、硬化路面、水沟 0.5公里</t>
  </si>
  <si>
    <t>甲珠屯至美敏沟道路硬化350米、宽3.5米；项目建成将解决周边50亩的杉木运输，20亩农田得到有效经营。烈洞屯至立新路口道路硬化长200米、宽3.5米；项目建成将解决周边100亩的杉木运输，20亩农田得到有效经营。</t>
  </si>
  <si>
    <t>滚贝乡平浪村长冲生产路建设</t>
  </si>
  <si>
    <t>路基、路面、水沟、涵洞 1.6公里</t>
  </si>
  <si>
    <t>新建平浪村长冲产业路，路基宽4.5米、路面宽4米、长1.6公里；滚水坝一座长8米、涵洞一座高3米。可带动周边农户增收</t>
  </si>
  <si>
    <t>尧佐村</t>
  </si>
  <si>
    <t>滚贝乡尧佐村南芒屯至想安、高光生产路硬化</t>
  </si>
  <si>
    <t>路基、硬化路面、水沟、涵洞、桥梁 5公里</t>
  </si>
  <si>
    <t>硬化5公里生产路，项目建成后将解决当地群众6000亩木材运输与60亩农田种植。</t>
  </si>
  <si>
    <t>滚贝乡三团村基道屯至独田产业路硬化</t>
  </si>
  <si>
    <t>路基、硬化路面、水沟、涵洞、挡土墙  3.5公里</t>
  </si>
  <si>
    <t>硬化道路3.5公里，宽3.5米，新建长度0.8公里。带动三团村独田、尧贝村美友一带约3000亩的经济林木（杉木、竹子、竹笋等）产生更高的经济效益；让撂荒近300亩的农田、耕地得到有效整治、复耕复垦。</t>
  </si>
  <si>
    <t>大年乡高僚村牙腊屯至高僚小学杉木基地产业路</t>
  </si>
  <si>
    <t>长0.55公里，宽4.5米，，路基、路面、水沟、涵洞</t>
  </si>
  <si>
    <t>受益林地总面积100亩林下杉木种植100亩，及香稻50亩。同时打通本村环村路更好的满足170户群众出行。</t>
  </si>
  <si>
    <t>大年乡木业村至三江县岑旁村连接杉木基地产业路</t>
  </si>
  <si>
    <t>长4公里，宽4.5米，，路基、路面、水沟、涵洞</t>
  </si>
  <si>
    <t>项目覆盖香稻和杉木基地550亩，新建产业路更好方便运输香稻和杉木，助力香稻和杉木经济产业发展，预计带动周边农户增收。</t>
  </si>
  <si>
    <t>古楼村</t>
  </si>
  <si>
    <t>大年乡古楼村古楼屯村口至平静二级路杉木基地产业路</t>
  </si>
  <si>
    <t>长3.5公里，宽4.5米，，路基、路面、水沟、涵洞</t>
  </si>
  <si>
    <t>项目覆盖香稻和杉木基地450亩，新建产业路更好方便运输香稻和杉木，助力香稻和杉木经济产业发展，预计带动周边农户增收。</t>
  </si>
  <si>
    <t>大年乡木业村木业村至归合村归木屯基地产业路</t>
  </si>
  <si>
    <t>长2公里，宽4米，，路基、路面、水沟、涵洞</t>
  </si>
  <si>
    <t>项目覆盖香稻和杉木基地420亩，新建产业路更好方便运输香稻和杉木，助力香稻和杉木经济产业发展，预计带动周边农户增收。</t>
  </si>
  <si>
    <t>上里村</t>
  </si>
  <si>
    <t>融水县大浪镇上里村上里屯小寨至良结纳口产业路硬化工程</t>
  </si>
  <si>
    <t>产业路</t>
  </si>
  <si>
    <t>建设硬化产业路2.4公里，配套建设排水水渠、挡土墙、涵（桥）</t>
  </si>
  <si>
    <t>项目覆盖油茶和林下中草药基地500亩，将改善油茶运输条件，助力油茶产业发展，预计带动周边农户增收。</t>
  </si>
  <si>
    <t>融水县大浪镇潘里村下里屯至将军岭油茶基地产业路硬化工程</t>
  </si>
  <si>
    <t>建设硬化产业路7公里，配套建设排水水渠、挡土墙、涵（桥）</t>
  </si>
  <si>
    <t>硬化产业路7公里，改善油茶运输条件，助力油茶产业发展，预计带动周边农户增收。</t>
  </si>
  <si>
    <t>融水县大浪镇麻石村龙塘屯至龙韦屯油茶基地产业路硬化工程</t>
  </si>
  <si>
    <t>建设硬化产业路5公里，配套建设排水水渠、挡土墙、涵（桥）</t>
  </si>
  <si>
    <t>受益林地总面积20000多亩，林下中草药种植2000亩，及油茶种植800亩。同时打通两村的联网路拉动经济建设，受益农户1000多户。</t>
  </si>
  <si>
    <t>大德村</t>
  </si>
  <si>
    <t>融水县大浪镇大德村拉翠至九安山产业路硬化建设工程</t>
  </si>
  <si>
    <t>建设硬化产业路5.5公里，配套建设排水水渠、挡土墙、涵（桥）</t>
  </si>
  <si>
    <t>金毛狗脊产业5000亩、油茶种植100亩、草珊瑚基地200亩</t>
  </si>
  <si>
    <t>融水县大浪镇大安村阳山屯至红瑶油茶产业路硬化工程</t>
  </si>
  <si>
    <t>建设硬化产业路3.6公里，配套建设排水水渠、挡土墙、涵（桥）</t>
  </si>
  <si>
    <t>项目覆盖油茶和林下中草药基地200亩，将改善油茶运输条件，助力油茶+林下经济产业发展，预计带动周边农户增收。</t>
  </si>
  <si>
    <t>融水县大浪镇竹桥村桥邓至大浪塘油茶基地产业路硬化工程</t>
  </si>
  <si>
    <t>建设硬化产业路3.5公里，配套建设排水水渠、挡土墙、涵（桥）</t>
  </si>
  <si>
    <t>元宝村</t>
  </si>
  <si>
    <t>安太乡元宝村两放党迷产业路硬化</t>
  </si>
  <si>
    <t>新建硬化路</t>
  </si>
  <si>
    <t>硬化元宝屯两放党迷产业路硬化，宽3.5米，总长1.8公里</t>
  </si>
  <si>
    <t>此路现有基本农田400多亩，硬化后极大改善村民耕种便利，农田每亩增收300元。</t>
  </si>
  <si>
    <t>培地村</t>
  </si>
  <si>
    <t>安太乡培地村良地屯至培都屯油茶、杉木产业基地联网路硬化项目</t>
  </si>
  <si>
    <t>新建硬化路面4.4公里及挡土墙建设</t>
  </si>
  <si>
    <t>使用油茶种植基地面积约800亩、杉木500亩。该项目建成后会让油茶、杉木等产业得到有效地开发与利用管理，方便广大村民种植油茶和运输施肥、生产经营活动，</t>
  </si>
  <si>
    <t>安太乡三合村归柳屯路口至林洞村归所屯联网路硬化</t>
  </si>
  <si>
    <t>新建硬化路面4.4公里，包含路基、路面、水沟、涵洞</t>
  </si>
  <si>
    <t>建成后解决群众生产生活出行难情况，有利于提高群众收入水平，巩固脱贫攻坚成果</t>
  </si>
  <si>
    <t>安太乡元宝村污傍屯松业产业路硬化</t>
  </si>
  <si>
    <t>新建硬化路面2公里，宽3.5米，含路基、路面、水沟、涵洞</t>
  </si>
  <si>
    <t>此路现有基本农田200多亩，硬化后极大改善村民耕种便利，农田每亩增收300元左右。</t>
  </si>
  <si>
    <t>甲报村</t>
  </si>
  <si>
    <t>安太乡甲报村阿朵屯至规双屯产业联网路</t>
  </si>
  <si>
    <t>产业联网路</t>
  </si>
  <si>
    <t>新建产业路4公里及挡土墙、涵洞等建设</t>
  </si>
  <si>
    <t>项目建成可解决岑被屯2500亩杉木、500亩竹子、80亩农田运输及生产</t>
  </si>
  <si>
    <t>红水乡振民村振民屯姐妹山至振民水电站产业路建设项目</t>
  </si>
  <si>
    <t>硬化道路长1500米，路基宽5米，路面4.5米，涵洞、水沟。</t>
  </si>
  <si>
    <t>改善项目周边居民的短途出行条件，提升日常通行的舒适度与效率</t>
  </si>
  <si>
    <t>良陇村</t>
  </si>
  <si>
    <t>红水乡良陇村牛塘屯至培都秋产业公路硬化项目</t>
  </si>
  <si>
    <t>硬化道路长4000米，路面宽4.5米，涵洞、水沟等。</t>
  </si>
  <si>
    <t>大幅提升通行能力，避免未硬化路面“雨天泥泞、晴天扬尘"的问题，提升良陇村的村容村貌。路面硬化后平整度高，提升日常出行安全性。</t>
  </si>
  <si>
    <t>芝东村</t>
  </si>
  <si>
    <t>红水乡芝东村环村路硬化项目</t>
  </si>
  <si>
    <t>硬化道路长5100米，路面、涵洞、水沟。</t>
  </si>
  <si>
    <t>减少扬尘污染，改善沿线空气质量;规整的水沟可规范排水，避免污水乱流、杂物堆积，提升周边环境卫生水平整洁的道路与配套设施还能优化乡村整体风貌，增强居民生活幸福感，为后续开展环境整治、建设美丽乡村奠定基础。</t>
  </si>
  <si>
    <t>融水县发改局</t>
  </si>
  <si>
    <t>大浪镇高培村安置点基础设施提升、维护</t>
  </si>
  <si>
    <t>易地搬迁后扶</t>
  </si>
  <si>
    <t>新装5盏太阳能路灯、健身场地路面硬化80平方、建设消防蓄水池1个约70平方、修建三面光排水渠100米</t>
  </si>
  <si>
    <t>改善生活环境</t>
  </si>
  <si>
    <t>苗家小镇社区</t>
  </si>
  <si>
    <t>苗家小镇安置点基础设施维修、维护</t>
  </si>
  <si>
    <t>一期楼顶井盖更换，一期5栋、6栋围墙下开挖明沟，围墙约100米损坏修复，部分围墙未建设续建（约50米）</t>
  </si>
  <si>
    <t>融水县各乡镇</t>
  </si>
  <si>
    <t>2026年历年项目尾款</t>
  </si>
  <si>
    <t>项目管理费</t>
  </si>
  <si>
    <t>支付历年项目尾款</t>
  </si>
  <si>
    <t>完善基础设施建设,助力乡村振兴。</t>
  </si>
  <si>
    <t>2026年项目管理费</t>
  </si>
  <si>
    <t>融水县水利局</t>
  </si>
  <si>
    <t>新平村</t>
  </si>
  <si>
    <t>融水县香粉乡新平村拉麻屯人饮水池建设项目</t>
  </si>
  <si>
    <t>新建2m³人饮水池1座，沉沙池1处，铺设30水管1000米</t>
  </si>
  <si>
    <t>项目完成后，解决新平村拉麻屯30户106人饮水难问题。</t>
  </si>
  <si>
    <t>融水县香粉乡新平村拉庄屯人饮水池建设项目</t>
  </si>
  <si>
    <t>新建2m³人饮水池1座，沉沙池1处，铺设50水管1000米</t>
  </si>
  <si>
    <t>项目完成后，解决新平村拉庄屯31户111人饮水难问题。</t>
  </si>
  <si>
    <t>古都村</t>
  </si>
  <si>
    <t>融水县香粉乡古都村群旦屯人饮工程提升项目</t>
  </si>
  <si>
    <t>新铺设50水管3500米</t>
  </si>
  <si>
    <t>项目完成后，解决古都村群旦屯26户103人饮水难问题。</t>
  </si>
  <si>
    <t>融水县香粉乡九都村苗汶屯人饮水池建设项目</t>
  </si>
  <si>
    <t>新建10m³人饮水池1座，沉沙池1处，铺设50水管3000米</t>
  </si>
  <si>
    <t>项目完成后，解决九都村苗汶屯38户134人饮水难问题。</t>
  </si>
  <si>
    <t>雨卜村</t>
  </si>
  <si>
    <t>融水县香粉乡雨卜村卜令大寨人饮水池建设项目</t>
  </si>
  <si>
    <t>新建50m³人饮水池1座，沉沙池1处</t>
  </si>
  <si>
    <t>项目完成后，解决雨卜村卜令屯183户697人饮水难问题。</t>
  </si>
  <si>
    <t>中坪村</t>
  </si>
  <si>
    <t>融水县香粉乡中坪村毛坪屯小寨人饮水池建设项目</t>
  </si>
  <si>
    <t>新建10m³人饮水池1座，沉沙池1处，铺设50管2000米</t>
  </si>
  <si>
    <t>项目完成后，解决中坪村毛坪屯小寨饮水难问题。</t>
  </si>
  <si>
    <t>融水县香粉乡农村集中连片供水一期工程</t>
  </si>
  <si>
    <t>新建农村集中连片供水一期工程</t>
  </si>
  <si>
    <t>融水县香粉乡中坪村杉木山屯人饮水池建设项目</t>
  </si>
  <si>
    <t>新建10m³人饮水池1座，沉沙池1处，铺设50管1500米</t>
  </si>
  <si>
    <t>项目完成后，解决中坪村杉木山屯饮水难问题。</t>
  </si>
  <si>
    <t>融水县永乐镇北高村蒙村屯饮水巩固提升工程</t>
  </si>
  <si>
    <t>新建水源1处及配套设备</t>
  </si>
  <si>
    <t>新建水源1处及配套设备。通过项目的实施，完善基础设施建设，可解决供水不稳定问题，解决安全饮水，促进产业发展，提高满意度。受益180户人口680人。</t>
  </si>
  <si>
    <t>东阳村</t>
  </si>
  <si>
    <t>融水县永乐镇东阳村向阳屯饮水巩固提升工程</t>
  </si>
  <si>
    <t>新建水源1处及配套设备。通过项目的实施，完善基础设施建设，可解决供水不稳定问题，解决安全饮水，促进产业发展，提高满意度。受益8户人口32人。</t>
  </si>
  <si>
    <t>融水县永乐镇洛西村底良屯饮水巩固提升工程</t>
  </si>
  <si>
    <t>新建蓄水池及配套设备</t>
  </si>
  <si>
    <t>新建蓄水池及配套设备。通过项目的实施，完善基础设施建设，可解决供水不稳定问题，解决安全饮水，促进产业发展，提高满意度。受益28户人口140人。</t>
  </si>
  <si>
    <t>融水县永乐镇洛西村里大、里小屯饮水巩固提升工程</t>
  </si>
  <si>
    <t>新建水源1处、新建蓄水池1座（泵房1座）、改扩建管网500米</t>
  </si>
  <si>
    <t>新建水源1处、新建蓄水池1座（泵房1座）、改扩建管网500米。通过项目的实施，完善基础设施建设，可解决供水不稳定问题，解决安全饮水，促进产业发展，提高满意度。受益65户人口200人。</t>
  </si>
  <si>
    <t>吉塘村</t>
  </si>
  <si>
    <t xml:space="preserve">融水镇和睦镇吉塘村大村屯城乡供水一体化工程 </t>
  </si>
  <si>
    <t>铺设入户管道2500米</t>
  </si>
  <si>
    <t>铺设配水管道及配套设备。通过项目的实施，完善基础设施建设，可解决供水不稳定问题，解决安全饮水，促进产业发展，提高满意度。受益117户人口461人。</t>
  </si>
  <si>
    <t>融水镇和睦镇吉塘村新村屯城乡供水一体化工程</t>
  </si>
  <si>
    <t>铺设入户管道1500米</t>
  </si>
  <si>
    <t>铺设配水管道及配套设备。通过项目的实施，完善基础设施建设，可解决供水不稳定问题，解决安全饮水，促进产业发展，提高满意度。受益65户人口259人。</t>
  </si>
  <si>
    <t>芙蓉村</t>
  </si>
  <si>
    <t>融水镇和睦镇芙蓉村谢卯屯供水保障提升工程</t>
  </si>
  <si>
    <t>铺设配水管道1500米，入户管道3000米，配备水表125个</t>
  </si>
  <si>
    <t>铺设配水管道及配套设备。通过项目的实施，完善基础设施建设，可解决供水不稳定问题，解决安全饮水，促进产业发展，提高满意度。受益125户人口565人。</t>
  </si>
  <si>
    <t>融水镇和睦镇芙蓉村直浪屯供水保障提升工程</t>
  </si>
  <si>
    <r>
      <rPr>
        <sz val="10"/>
        <rFont val="仿宋_GB2312"/>
        <charset val="134"/>
      </rPr>
      <t>新建泵房一座，配备潜水机组一套，新建100m</t>
    </r>
    <r>
      <rPr>
        <sz val="10"/>
        <rFont val="宋体"/>
        <charset val="134"/>
      </rPr>
      <t>³</t>
    </r>
    <r>
      <rPr>
        <sz val="10"/>
        <rFont val="仿宋_GB2312"/>
        <charset val="134"/>
      </rPr>
      <t>水池一座，铺设配水管3500米，入户管道2500米，配备水表116个</t>
    </r>
  </si>
  <si>
    <t>新建泵房及配套设备。通过项目的实施，完善基础设施建设，可解决供水不稳定问题，解决安全饮水，促进产业发展，提高满意度。受益116户人口523人。</t>
  </si>
  <si>
    <t>融水镇和睦镇沙巩村土本屯供水保障提升工程</t>
  </si>
  <si>
    <t>铺设配水管道2500米，入户管道3500米，配备水表180个</t>
  </si>
  <si>
    <t>铺设配水管道及配套设备。通过项目的实施，完善基础设施建设，可解决供水不稳定问题，解决安全饮水，促进产业发展，提高满意度。受益180户人口755人。</t>
  </si>
  <si>
    <t>融水镇和睦镇沙巩村外古屯供水保障提升工程</t>
  </si>
  <si>
    <r>
      <rPr>
        <sz val="10"/>
        <rFont val="仿宋_GB2312"/>
        <charset val="134"/>
      </rPr>
      <t>新建泵房一座，配备潜水机组一套新建50m</t>
    </r>
    <r>
      <rPr>
        <sz val="10"/>
        <rFont val="宋体"/>
        <charset val="134"/>
      </rPr>
      <t>³</t>
    </r>
    <r>
      <rPr>
        <sz val="10"/>
        <rFont val="仿宋_GB2312"/>
        <charset val="134"/>
      </rPr>
      <t>水池一座，铺设配水管道1500米，入户管道1000米，配备水表48个</t>
    </r>
  </si>
  <si>
    <t>新建泵房及配套设备。通过项目的实施，完善基础设施建设，可解决供水不稳定问题，解决安全饮水，促进产业发展，提高满意度。受益48户人口193人。</t>
  </si>
  <si>
    <t>古顶村</t>
  </si>
  <si>
    <t>融水镇和睦镇古顶村集中连片供水工程</t>
  </si>
  <si>
    <r>
      <rPr>
        <sz val="10"/>
        <rFont val="仿宋_GB2312"/>
        <charset val="134"/>
      </rPr>
      <t>新建泵房一座，配备潜水机组一套新建150m</t>
    </r>
    <r>
      <rPr>
        <sz val="10"/>
        <rFont val="宋体"/>
        <charset val="134"/>
      </rPr>
      <t>³</t>
    </r>
    <r>
      <rPr>
        <sz val="10"/>
        <rFont val="仿宋_GB2312"/>
        <charset val="134"/>
      </rPr>
      <t>水池一座，铺设配水管道3500米，入户管道7000米，配备水表745个</t>
    </r>
  </si>
  <si>
    <t>新建泵房及配套设备。通过项目的实施，完善基础设施建设，可解决供水不稳定问题，解决安全饮水，促进产业发展，提高满意度。受益735户人口2982人。</t>
  </si>
  <si>
    <t>三寸村</t>
  </si>
  <si>
    <t>融水县安陲乡三寸村下三寸屯饮水工程</t>
  </si>
  <si>
    <t>沉沙池、蓄水池、主饮水管道、分户管道及配件。</t>
  </si>
  <si>
    <t>新建蓄水池、沉沙池及配套设备。通过项目的实施，完善基础设施建设，可解决供水不稳定问题，解决安全饮水，促进产业发展，提高满意度。受益45户人口198人。</t>
  </si>
  <si>
    <t>融水县三防镇乃文村寨明屯饮水坝维修项目</t>
  </si>
  <si>
    <t>维修饮水坝</t>
  </si>
  <si>
    <t>维修饮水坝。通过项目的实施，完善基础设施建设，可解决供水不稳定问题，解决安全饮水，促进产业发展，提高满意度。巩固拓展脱贫攻坚成果和乡村振兴任务。受益44户127人</t>
  </si>
  <si>
    <t>融水县三防镇人饮水管发放工程</t>
  </si>
  <si>
    <t>2026年三防镇应急人饮水管
pe50管16800米
pe40管1800米</t>
  </si>
  <si>
    <t>铺设配水管道及配套设备。通过项目的实施，完善基础设施建设，可解决供水不稳定问题，解决安全饮水，促进产业发展，提高满意度。巩固拓展脱贫攻坚成果和乡村振兴任务</t>
  </si>
  <si>
    <t>融水县汪洞乡结合村尧岜屯饮水巩固提升工程</t>
  </si>
  <si>
    <t>新建水源一处，蓄水池一座泵房一座，50管3000米</t>
  </si>
  <si>
    <t>新建蓄水池、泵房及配套设备。通过项目的实施，完善基础设施建设，可解决供水不稳定问题，解决安全饮水，促进产业发展，提高满意度。受益156户679人</t>
  </si>
  <si>
    <t>廖合村</t>
  </si>
  <si>
    <t>融水县汪洞乡廖合村乐园屯饮水巩固提升工程</t>
  </si>
  <si>
    <t>新建水源一处，蓄水池一座泵房一座，50管4000米</t>
  </si>
  <si>
    <t>新建蓄水池、泵房及配套设备。通过项目的实施，完善基础设施建设，可解决供水不稳定问题，解决安全饮水，促进产业发展，提高满意度。受益88户412人</t>
  </si>
  <si>
    <t>融水县汪洞乡新合村上古汶屯饮水巩固提升工程</t>
  </si>
  <si>
    <t>新建5立方米沉沙池一处，20立方米压力池一座，50管5000米</t>
  </si>
  <si>
    <t>新建沉沙池、压力池及配套设备。通过项目的实施，完善基础设施建设，可解决供水不稳定问题，解决安全饮水，促进产业发展，提高满意度。受益107户456人</t>
  </si>
  <si>
    <t>融水县汪洞乡产儒村产最屯饮水巩固提升工程</t>
  </si>
  <si>
    <r>
      <rPr>
        <sz val="10"/>
        <rFont val="仿宋_GB2312"/>
        <charset val="134"/>
      </rPr>
      <t>（包括高位蓄水池、水处理设施及其附屬建统物、输配水管网等）共需资金叁拾伍万元 （</t>
    </r>
    <r>
      <rPr>
        <sz val="10"/>
        <rFont val="宋体"/>
        <charset val="134"/>
      </rPr>
      <t>¥</t>
    </r>
    <r>
      <rPr>
        <sz val="10"/>
        <rFont val="仿宋_GB2312"/>
        <charset val="134"/>
      </rPr>
      <t>350000.00)</t>
    </r>
  </si>
  <si>
    <t>新建蓄水池及配套设备。通过项目的实施，完善基础设施建设，可解决供水不稳定问题，解决安全饮水，促进产业发展，提高满意度。受益58户265人</t>
  </si>
  <si>
    <t>融水县汪洞乡结合村尧秀屯饮水巩固提升工程</t>
  </si>
  <si>
    <t>新建水源一处、蓄水池一座（泵房一座）；改扩建PE50管网1500米、</t>
  </si>
  <si>
    <t>新建蓄水池、泵房及配套设备。通过项目的实施，完善基础设施建设，可解决供水不稳定问题，解决安全饮水，促进产业发展，提高满意度。受益186户832人</t>
  </si>
  <si>
    <t>融水县汪洞乡罗洞村茅坪屯饮水巩固提升工程</t>
  </si>
  <si>
    <t>沉淀池、过滤池、水源地周边防护隔离</t>
  </si>
  <si>
    <t>新建沉淀池、过滤池及配套设备。通过项目的实施，完善基础设施建设，可解决供水不稳定问题，解决安全饮水，促进产业发展，提高满意度。受益35户141人</t>
  </si>
  <si>
    <t>同练瑶族乡</t>
  </si>
  <si>
    <t>融水县同练乡新安屯、新农村（街道）人饮水增补水源工程项目</t>
  </si>
  <si>
    <t>拟增设3立方米分水池1个，50规格热溶引水管16200米</t>
  </si>
  <si>
    <t>新建分水池及配套设备。通过项目的实施，完善基础设施建设，可解决供水不稳定问题，解决安全饮水，促进产业发展，提高满意度。巩固拓展脱贫攻坚成果和乡村振兴任务。受益468户2758人</t>
  </si>
  <si>
    <t>融水县同练乡如劳村大寨屯、如火屯人饮水增补水源工程项目</t>
  </si>
  <si>
    <t>新建两座水池，铺设4800米饮水管网（含3200米50管、1600米32管）</t>
  </si>
  <si>
    <t>新建蓄水池及配套设备。通过项目的实施，完善基础设施建设，可解决供水不稳定问题，解决安全饮水，促进产业发展，提高满意度。受益82户298人</t>
  </si>
  <si>
    <t>融水县同练乡大坪村小坪屯人饮水增补水源工程项目</t>
  </si>
  <si>
    <t>铺设10000米50规格国标管，120个直通接头，20个开关，10个三通。</t>
  </si>
  <si>
    <t>铺设配水管道及配套设备。通过项目的实施，完善基础设施建设，可解决供水不稳定问题，解决安全饮水，促进产业发展，提高满意度。受益167户人口677人。</t>
  </si>
  <si>
    <t>融水县同练乡英洞村罗洞屯人饮水增补水源工程项目</t>
  </si>
  <si>
    <t>新建一座水池，铺设2000米的50规格饮用管</t>
  </si>
  <si>
    <t>新建蓄水池及配套设备。通过项目的实施，完善基础设施建设，可解决供水不稳定问题，解决安全饮水，促进产业发展，提高满意度。受益62户人口242人。</t>
  </si>
  <si>
    <t>融水县同练乡英洞村平顶屯人饮水增补水源工程项目</t>
  </si>
  <si>
    <t>新建一个50立方水池，铺设2000米DN50饮用水管</t>
  </si>
  <si>
    <t>新建蓄水池及配套设备。通过项目的实施，完善基础设施建设，可解决供水不稳定问题，解决安全饮水，促进产业发展，提高满意度。受益53户人口203人。</t>
  </si>
  <si>
    <t>融水县同练乡朋平村盘龙屯人饮增补水源工程项目</t>
  </si>
  <si>
    <t>新建1座沉砂池、1座饮水池</t>
  </si>
  <si>
    <t>新建蓄水池、沉沙池，及配套设备。通过项目的实施，完善基础设施建设，可解决供水不稳定问题，解决安全饮水，促进产业发展，提高满意度。受益19户人口71人。</t>
  </si>
  <si>
    <t>融水县同练乡和平村湾潮屯人饮增补水源工程项目</t>
  </si>
  <si>
    <t>新建一座水池，铺设DN50管500米，DN25管1200米。</t>
  </si>
  <si>
    <t>新建蓄水池及配套设备。通过项目的实施，完善基础设施建设，可解决供水不稳定问题，解决安全饮水，促进产业发展，提高满意度。受益13户人口55人。</t>
  </si>
  <si>
    <t>融水县同练乡和平村平流屯人饮增补水源工程项目</t>
  </si>
  <si>
    <t>新建一座水池，铺设DN50管800米，DN25管1500米。</t>
  </si>
  <si>
    <t>新建蓄水池及配套设备。通过项目的实施，完善基础设施建设，可解决供水不稳定问题，解决安全饮水，促进产业发展，提高满意度。受益12户人口49人。</t>
  </si>
  <si>
    <t>滚贝村</t>
  </si>
  <si>
    <t>融水县滚贝乡滚贝村滚贝大屯饮水巩固提升工程</t>
  </si>
  <si>
    <t>1.新建储水池一座；</t>
  </si>
  <si>
    <t>新建蓄水池及配套设备。通过项目的实施，完善基础设施建设，可解决供水不稳定问题，解决安全饮水，促进产业发展，提高满意度。受益398户人口1200人。</t>
  </si>
  <si>
    <t>平等村</t>
  </si>
  <si>
    <t>融水县滚贝乡平等村田洞屯饮水巩固提升工程</t>
  </si>
  <si>
    <t>1.水源沉淀池一座；2.改扩建管网4500米；</t>
  </si>
  <si>
    <t>新建沉沙池及配套设备。通过项目的实施，完善基础设施建设，可解决供水不稳定问题，解决安全饮水，促进产业发展，提高满意度。受益30户人口136人。</t>
  </si>
  <si>
    <t>吉羊村</t>
  </si>
  <si>
    <t>融水县滚贝乡吉羊村大云屯饮水巩固提升工程</t>
  </si>
  <si>
    <t>1.水源沉淀池一座；2.改扩建管网5000米；</t>
  </si>
  <si>
    <t>新建沉沙池及配套设备。通过项目的实施，完善基础设施建设，可解决供水不稳定问题，解决安全饮水，促进产业发展，提高满意度。受益213户人口856人。</t>
  </si>
  <si>
    <t>归江村</t>
  </si>
  <si>
    <t>融水县杆洞乡归江村上屯饮水巩固提升工程</t>
  </si>
  <si>
    <t>新建沉砂池1座，50m³蓄水池1座，63φPE管10000米。</t>
  </si>
  <si>
    <t>新建沉沙池、蓄水池及配套设备。通过项目的实施，完善基础设施建设，可解决供水不稳定问题，解决安全饮水，促进产业发展，提高满意度。受益242户人口958人。</t>
  </si>
  <si>
    <t>百秀村</t>
  </si>
  <si>
    <t>融水县杆洞乡百秀村百秀屯人饮补充水源项目</t>
  </si>
  <si>
    <t>新建水源沉渣池1个，Dn50PE引水管3000米</t>
  </si>
  <si>
    <t>新建沉沙池及配套设备。通过项目的实施，完善基础设施建设，可解决供水不稳定问题，解决安全饮水，促进产业发展，提高满意度。受益298户人口1147人。</t>
  </si>
  <si>
    <t>达言村</t>
  </si>
  <si>
    <r>
      <rPr>
        <sz val="11"/>
        <color theme="1"/>
        <rFont val="宋体"/>
        <charset val="134"/>
        <scheme val="minor"/>
      </rPr>
      <t>融水县杆洞乡达言村竹山湾至木树</t>
    </r>
    <r>
      <rPr>
        <sz val="10"/>
        <rFont val="宋体"/>
        <charset val="134"/>
      </rPr>
      <t>樑段饮水管路改造工程</t>
    </r>
  </si>
  <si>
    <t>改造40PE饮水管路1.2公里</t>
  </si>
  <si>
    <t>通过对全屯饮水管路改造，解决管路因年久失修造成的漏水问题，进而解决供水不稳定风险，受益户12户57人</t>
  </si>
  <si>
    <t>融水县杆洞乡达言村老笋屯补水工程</t>
  </si>
  <si>
    <t>新建蓄水池、沉沙池、水管</t>
  </si>
  <si>
    <t>新建沉沙池、蓄水池及配套设备。通过项目的实施，完善基础设施建设，可解决供水不稳定问题，解决安全饮水，促进产业发展，提高满意度。受益77户人口330人。</t>
  </si>
  <si>
    <t>融水县杆洞乡达言村上达言屯补水工程</t>
  </si>
  <si>
    <t>新建沉沙池、蓄水池及配套设备。通过项目的实施，完善基础设施建设，可解决供水不稳定问题，解决安全饮水，促进产业发展，提高满意度。受益87户人口412人。</t>
  </si>
  <si>
    <t>融水县杆洞乡达言村下达言屯补水工程</t>
  </si>
  <si>
    <t>新建沉沙池、蓄水池及配套设备。通过项目的实施，完善基础设施建设，可解决供水不稳定问题，解决安全饮水，促进产业发展，提高满意度。受益76户人口332人。</t>
  </si>
  <si>
    <t>融水县杆洞乡尧告村乌辉屯人饮补充水源项目</t>
  </si>
  <si>
    <t>引水管4500米</t>
  </si>
  <si>
    <t>通过对全屯饮水管路改造，解决管路因年久失修造成的漏水问题，进而解决供水不稳定风险，受益户27户127人</t>
  </si>
  <si>
    <t>融水县杆洞乡锦洞村小学饮水巩固提升工程</t>
  </si>
  <si>
    <t>新建沉砂池1座，50立方蓄水池1座，32φPE管600米，25φPE管200,米</t>
  </si>
  <si>
    <t>新建沉沙池、蓄水池及配套设备。通过项目的实施，完善基础设施建设，可解决供水不稳定问题，解决安全饮水，促进产业发展，提高满意度。受益人口234人。</t>
  </si>
  <si>
    <t>小学1所</t>
  </si>
  <si>
    <t xml:space="preserve"> </t>
  </si>
  <si>
    <t>小河村</t>
  </si>
  <si>
    <t>融水县杆洞乡小河村培养屯人饮补充水源项目</t>
  </si>
  <si>
    <t>新建沉砂池2座，50φPE管5600米</t>
  </si>
  <si>
    <t>新建沉沙池及配套设备。通过项目的实施，完善基础设施建设，可解决供水不稳定问题，解决安全饮水，促进产业发展，提高满意度。受益35户人口158人。</t>
  </si>
  <si>
    <t>融水县杆洞乡小河村高雨旧屯人饮补充水源项目</t>
  </si>
  <si>
    <t>新建沉砂池2座，50φPE管6000米</t>
  </si>
  <si>
    <t>新建沉沙池及配套设备。通过项目的实施，完善基础设施建设，可解决供水不稳定问题，解决安全饮水，促进产业发展，提高满意度。受益48户人口196人。</t>
  </si>
  <si>
    <t>白云</t>
  </si>
  <si>
    <t>荣帽</t>
  </si>
  <si>
    <t>融水县白云乡荣帽村腊荣屯补水工程</t>
  </si>
  <si>
    <t>新建储水池1个，铺4500米引水管</t>
  </si>
  <si>
    <t>新建蓄水池及配套设备。通过项目的实施，完善基础设施建设，可解决供水不稳定问题，解决安全饮水，促进产业发展，提高满意度。受益249户人口1032人。</t>
  </si>
  <si>
    <t>枫木</t>
  </si>
  <si>
    <t>融水县白云乡枫木村枫木屯补水工程</t>
  </si>
  <si>
    <t>新建储水池1个，铺5000米引水管</t>
  </si>
  <si>
    <t>新建蓄水池及配套设备。通过项目的实施，完善基础设施建设，可解决供水不稳定问题，解决安全饮水，促进产业发展，提高满意度。受益482户人口2150人。</t>
  </si>
  <si>
    <t>公和</t>
  </si>
  <si>
    <t>融水县白云乡公和村公和及留豆屯补水工程</t>
  </si>
  <si>
    <t>新建储水池2个，铺4500米引水管</t>
  </si>
  <si>
    <t>新建蓄水池及配套设备。通过项目的实施，完善基础设施建设，可解决供水不稳定问题，解决安全饮水，促进产业发展，提高满意度。受益553户人口2418人。</t>
  </si>
  <si>
    <t>帮阳</t>
  </si>
  <si>
    <t>融水县白云乡帮阳村上邦屯补水工程</t>
  </si>
  <si>
    <t>新建储水池4个，铺7500米引水管</t>
  </si>
  <si>
    <t>新建蓄水池及配套设备。通过项目的实施，完善基础设施建设，可解决供水不稳定问题，解决安全饮水，促进产业发展，提高满意度。受益368户人口1655人。</t>
  </si>
  <si>
    <t>拱洞乡拱洞村灌溉水渠改造项目</t>
  </si>
  <si>
    <t>三面光、新建拦水坝2座、200φPE水管</t>
  </si>
  <si>
    <t>新建拦水坝及配套设备。通过项目的实施，完善基础设施建设，可解决供水不稳定问题，解决安全饮水，促进产业发展，提高满意度。受益51户248人。</t>
  </si>
  <si>
    <t>培基村</t>
  </si>
  <si>
    <t>融水县拱洞乡培基村培提屯新建山塘灌溉工程</t>
  </si>
  <si>
    <t>新建拦水坝2座，新建放水设施2套，输水管道4.5km</t>
  </si>
  <si>
    <t>新建拦水坝及配套设备。通过项目的实施，完善基础设施建设，可解决供水不稳定问题，解决安全饮水，促进产业发展，提高满意度。受益61户267人，改善灌溉面积400亩</t>
  </si>
  <si>
    <t>高武村</t>
  </si>
  <si>
    <t>拱洞乡高武村新建山塘灌溉工程</t>
  </si>
  <si>
    <t>新建拦水坝2座，新建放水设施2套，输水管道6km</t>
  </si>
  <si>
    <t>新建拦水坝及配套设备。通过项目的实施，完善基础设施建设，可解决供水不稳定问题，解决安全饮水，促进产业发展，提高满意度。受益239户1198人，改善灌溉面积800亩</t>
  </si>
  <si>
    <t>融水县拱洞乡瑶龙村培足屯人饮补充水源项目</t>
  </si>
  <si>
    <t>打四口Dn90横井（每口井深约200米），Dn50PE引水管4220米</t>
  </si>
  <si>
    <t>新建横井及配套设备。通过项目的实施，完善基础设施建设，可解决供水不稳定问题，解决安全饮水，促进产业发展，提高满意度。受益201户985人。</t>
  </si>
  <si>
    <t>融水县拱洞乡培基村培基屯饮水巩固提升工程项目</t>
  </si>
  <si>
    <t>新建沉砂池1座，50立方蓄水池1座，75φPE管5700米，63φPE管1600米，50φPE管5600米,32φPE管2100米，25φPE管1200,米</t>
  </si>
  <si>
    <t>新建蓄水池、沉沙池及配套设备。通过项目的实施，完善基础设施建设，可解决供水不稳定问题，解决安全饮水，促进产业发展，提高满意度。受益364户1654人。</t>
  </si>
  <si>
    <t>融水县大年乡木业村木业屯饮水巩固提升工程</t>
  </si>
  <si>
    <r>
      <rPr>
        <sz val="10"/>
        <rFont val="仿宋_GB2312"/>
        <charset val="134"/>
      </rPr>
      <t>新建1座200m</t>
    </r>
    <r>
      <rPr>
        <sz val="10"/>
        <rFont val="宋体"/>
        <charset val="134"/>
      </rPr>
      <t>³</t>
    </r>
    <r>
      <rPr>
        <sz val="10"/>
        <rFont val="仿宋_GB2312"/>
        <charset val="134"/>
      </rPr>
      <t>人饮水池</t>
    </r>
  </si>
  <si>
    <t>新建一个容量为200立方米的蓄水池及配套设施，通过项目实施，可解决供水不稳定风险问题，受益约307户1280人</t>
  </si>
  <si>
    <t>归合村</t>
  </si>
  <si>
    <t>大年乡归合村归合上寨屯饮水巩固提升工程</t>
  </si>
  <si>
    <r>
      <rPr>
        <sz val="10"/>
        <rFont val="仿宋_GB2312"/>
        <charset val="134"/>
      </rPr>
      <t>新建1座50m</t>
    </r>
    <r>
      <rPr>
        <sz val="10"/>
        <rFont val="宋体"/>
        <charset val="134"/>
      </rPr>
      <t>³</t>
    </r>
    <r>
      <rPr>
        <sz val="10"/>
        <rFont val="仿宋_GB2312"/>
        <charset val="134"/>
      </rPr>
      <t>人饮水池</t>
    </r>
  </si>
  <si>
    <t>新建一个容量为50立方米的蓄水池及配套设施，通过项目实施，可解决供水不稳定风险问题，受益约90户379人</t>
  </si>
  <si>
    <t>大年乡归合村归合上新寨屯饮水巩固提升工程</t>
  </si>
  <si>
    <t>新建一个容量为50立方米的蓄水池及配套设施，通过项目实施，可解决供水不稳定风险问题，受益约31户145人</t>
  </si>
  <si>
    <t>大年村</t>
  </si>
  <si>
    <t>融水县大年乡大年村供水保障巩固提升工程二期</t>
  </si>
  <si>
    <t>(1)新增引水前池1座，新建抽水泵房1座，新增离心泵KQDP65-32-65共2台，流量32m³/h，扬程65m，功率11KW（一备一用）(2)新铺设输水管DN75PE管3200m；配水管DN200PE管843m，DN110PE管3986m，DN90PE管3004m,DN63PE管883m。DN32到户管及DN25入户管均为3700m(按10m一户计量），管材均为1.0Mpa;同时配套相应水表、镇墩、闸阀等配套设施。</t>
  </si>
  <si>
    <t>新建饮水池、水泵房及配套设施。通过对全村饮水管路改造，解决管路因年久失修造成的漏水问题，进而解决供水不稳定风险，受益户370户3500人</t>
  </si>
  <si>
    <t>大年乡高僚村响塘屯人饮管网改造工程</t>
  </si>
  <si>
    <t>新铺设PE50管2000米和PE20管5100米</t>
  </si>
  <si>
    <t>通过对全屯饮水管路改造，解决管路因年久失修造成的漏水问题，进而解决供水不稳定风险，受益户176户985人</t>
  </si>
  <si>
    <t>融水县良寨乡培洞村培柳中屯饮水巩固提升工程</t>
  </si>
  <si>
    <t>培柳屯从水源头培岭山（地名）至培柳新建50立方水池，引水管3000米，入户管2000米</t>
  </si>
  <si>
    <t>通过对全屯饮水管路改造，解决管路因年久失修造成的漏水问题，进而解决供水不稳定风险，受益户157户657人</t>
  </si>
  <si>
    <t>红水村</t>
  </si>
  <si>
    <t>融水县红水乡红水村补水工程</t>
  </si>
  <si>
    <t>全长13千米，需建沉砂池1个，PE水管（Φ75管6千米，Φ637千米）</t>
  </si>
  <si>
    <t>新建沉沙池及配套设备。通过项目的实施，完善基础设施建设，可解决供水不稳定问题，解决安全饮水，促进产业发展，提高满意度。受益280户1200人。</t>
  </si>
  <si>
    <t>融水县红水乡振民村人饮水管主管网更新项目</t>
  </si>
  <si>
    <t>村内主水管老化，50pe管为10000米，63pe管为3000米</t>
  </si>
  <si>
    <t>通过对全村饮水管路改造，解决管路因年久失修造成的漏水问题，进而解决供水不稳定风险，受益户967户4251人</t>
  </si>
  <si>
    <t>保合村</t>
  </si>
  <si>
    <t>融水县四荣乡保合村桥种屯饮水巩固提升工程</t>
  </si>
  <si>
    <t>新建蓄水池、水管</t>
  </si>
  <si>
    <t>新建蓄水池及配套设备。通过项目的实施，完善基础设施建设，可解决供水不稳定问题，解决安全饮水，促进产业发展，提高满意度。受益31户人口105人。</t>
  </si>
  <si>
    <t>融水县四荣乡保合村分水屯饮水巩固提升工程</t>
  </si>
  <si>
    <t>新建蓄水池及配套设备。通过项目的实施，完善基础设施建设，可解决供水不稳定问题，解决安全饮水，促进产业发展，提高满意度。受益30户人口112人。</t>
  </si>
  <si>
    <t>荣塘村</t>
  </si>
  <si>
    <t>融水县四荣乡荣塘村甲达屯饮水巩固提升工程</t>
  </si>
  <si>
    <t>新建蓄水池及配套设备。通过项目的实施，完善基础设施建设，可解决供水不稳定问题，解决安全饮水，促进产业发展，提高满意度。受益50户人口180人。</t>
  </si>
  <si>
    <t>融水县大浪镇麻石村拉陇屯古良片区饮水巩固提升工程</t>
  </si>
  <si>
    <t>新建沉砂池1座、蓄水池1座，DN25管道2500米</t>
  </si>
  <si>
    <t>新建沉沙池、蓄水池及配套设备。通过项目的实施，完善基础设施建设，可解决供水不稳定问题，解决安全饮水，促进产业发展，提高满意度。受益7户人口30人。</t>
  </si>
  <si>
    <t>大浪填</t>
  </si>
  <si>
    <t>融水县大浪镇桐里村桐楼屯饮水巩固提升工程</t>
  </si>
  <si>
    <t>新建建设沉砂池1个，蓄水池2座，6000米50口径PE国标水管。</t>
  </si>
  <si>
    <t>新建沉沙池、蓄水池及配套设备。通过项目的实施，完善基础设施建设，可解决供水不稳定问题，解决安全饮水，促进产业发展，提高满意度。受益288户人口1245人。</t>
  </si>
  <si>
    <t>已协调用地，规划初步路线</t>
  </si>
  <si>
    <t>融水县大浪镇潘里村潘云屯大浪塘百里饮水巩固提升工程</t>
  </si>
  <si>
    <t>新建水源头至大浪塘百里约2千米</t>
  </si>
  <si>
    <t>解决大浪镇潘里村潘云屯群众安全饮水问题，新增供水覆盖123户475人，提高项目区居民饮水保障率，切实改善居民生活用水条件。</t>
  </si>
  <si>
    <t>融水县大浪镇潘里村下里屯下寨饮水水管铺设项目</t>
  </si>
  <si>
    <t>增加水管2000米</t>
  </si>
  <si>
    <t>解决大浪镇潘里村下里屯群众安全饮水问题，新增供水覆盖168户622人，提高项目区居民饮水保障率，切实改善居民生活用水条件</t>
  </si>
  <si>
    <t>融水县洞头镇甲朵村彩皇、老寨、高埂、龙才4个屯新建集中人饮工程</t>
  </si>
  <si>
    <t>1.新建储水池（泵房）一座；2.水源沉淀系统一套；      3.改扩建管网32000米；</t>
  </si>
  <si>
    <t>新建沉沙池、蓄水池及配套设备。通过项目的实施，完善基础设施建设，可解决供水不稳定问题，解决安全饮水，促进产业发展，提高满意度。受益695户人口2728人。</t>
  </si>
  <si>
    <t>融水县洞头镇洞头村寨顺屯、寨登屯人饮工程</t>
  </si>
  <si>
    <t>改扩建管网5000米。</t>
  </si>
  <si>
    <t>通过对全屯饮水管路改造，解决管路因年久失修造成的漏水问题，进而解决供水不稳定风险，受益户494户2005人</t>
  </si>
  <si>
    <t>融水县洞头镇滚岑村两培屯人饮工程</t>
  </si>
  <si>
    <t>1.新建储水池（泵房）一座；2.改扩建管网800米；</t>
  </si>
  <si>
    <t>新建蓄水池及配套设备。通过项目的实施，完善基础设施建设，可解决供水不稳定问题，解决安全饮水，促进产业发展，提高满意度。受益85户人口330人。</t>
  </si>
  <si>
    <t>融水县洞头镇甲烈村岑怀屯人饮工程</t>
  </si>
  <si>
    <t>1.新建储水池（泵房）一座；2.改扩建管网500米；</t>
  </si>
  <si>
    <t>新建蓄水池（泵房）及配套设备。通过项目的实施，完善基础设施建设，可解决供水不稳定问题，解决安全饮水，促进产业发展，提高满意度。受益200户人口859人。</t>
  </si>
  <si>
    <t>融水县洞头镇甲朵村往胜屯人饮工程</t>
  </si>
  <si>
    <t>岑怀屯减压池新建4个</t>
  </si>
  <si>
    <t>新建减压池及配套设备。通过项目的实施，完善基础设施建设，可解决供水不稳定问题，解决安全饮水，促进产业发展，提高满意度。受益15户人口80人。</t>
  </si>
  <si>
    <t>融水县怀宝镇中寨社区中寨屯人饮工程</t>
  </si>
  <si>
    <t>PE50管1500米、PE25管1000米</t>
  </si>
  <si>
    <t>通过对全屯饮水管路改造，解决管路因年久失修造成的漏水问题，进而解决供水不稳定风险。受益53户178人</t>
  </si>
  <si>
    <t>永和村</t>
  </si>
  <si>
    <t>融水县怀宝镇永和村滩底屯饮水工程</t>
  </si>
  <si>
    <t xml:space="preserve">新建1个饮用水源池，1个饮用蓄水池，新建饮用引水管1km
</t>
  </si>
  <si>
    <t>新建蓄水池及配套设备。通过项目的实施，完善基础设施建设，可解决供水不稳定问题，解决安全饮水，促进产业发展，提高满意度。受益41户人口156人。</t>
  </si>
  <si>
    <t>融水县怀宝镇九东村九吨人饮工程</t>
  </si>
  <si>
    <t>32饮水管2800米，蓄水池1座，25饮水管2000米</t>
  </si>
  <si>
    <t>新建蓄水池及配套设备。通过项目的实施，完善基础设施建设，可解决供水不稳定问题，解决安全饮水，促进产业发展，提高满意度。受益13户人口53人。</t>
  </si>
  <si>
    <t>融水县怀宝镇民洞村民洞屯人畜饮水工程</t>
  </si>
  <si>
    <t>储水池容量120吨，沉淀池，水管、水表、水龙头</t>
  </si>
  <si>
    <t>新建蓄水池、沉沙池及配套设备。通过项目的实施，完善基础设施建设，可解决供水不稳定问题，解决安全饮水，促进产业发展，提高满意度。受益416户人口1626人。</t>
  </si>
  <si>
    <t>融水县怀宝镇东水村饮水巩固提升工程</t>
  </si>
  <si>
    <t>63饮水管6000米，蓄水池3座，提升泵设施一套</t>
  </si>
  <si>
    <t>新建蓄水池及配套设备。通过项目的实施，完善基础设施建设，可解决供水不稳定问题，解决安全饮水，促进产业发展，提高满意度。受益397户人口1464人。</t>
  </si>
  <si>
    <t>融水县怀宝镇洋洞村梨木屯供水保障巩固提升工程</t>
  </si>
  <si>
    <t>50饮水管1500米，蓄水池1座，入户管1600米，沉淀池1座，水管、水龙头</t>
  </si>
  <si>
    <t>新建蓄水池、沉沙池及配套设备。通过项目的实施，完善基础设施建设，可解决供水不稳定问题，解决安全饮水，促进产业发展，提高满意度。受益17户人口98人。</t>
  </si>
  <si>
    <t>融水县安太乡元宝村大屯饮水工程</t>
  </si>
  <si>
    <t>更换村内配水管</t>
  </si>
  <si>
    <t>通过对全屯饮水管路改造，解决管路因年久失修造成的漏水问题，进而解决供水不稳定风险。受益229户979人</t>
  </si>
  <si>
    <t>安太乡甲报村培乃屯饮水工程</t>
  </si>
  <si>
    <t>更换水源至水池引水管</t>
  </si>
  <si>
    <t>更换水源及配套设备。通过项目的实施，完善基础设施建设，可解决供水不稳定问题，解决安全饮水，促进产业发展，提高满意度。受益60户人口290人。</t>
  </si>
  <si>
    <t>融水县安太乡洞安村上坎屯下寨饮水工程</t>
  </si>
  <si>
    <t>更换水源及配套设备。通过项目的实施，完善基础设施建设，可解决供水不稳定问题，解决安全饮水，促进产业发展，提高满意度。受益210户人口792人。</t>
  </si>
  <si>
    <t>融水县安太乡洞安村上坎屯上寨饮水工程</t>
  </si>
  <si>
    <t>新建饮水池、更换水源至水池引水管</t>
  </si>
  <si>
    <t>新建蓄水池及配套设备。通过项目的实施，完善基础设施建设，可解决供水不稳定问题，解决安全饮水，促进产业发展，提高满意度。受益45户人口167人。</t>
  </si>
  <si>
    <t>融水县安太乡洞安村洞安屯下寨饮水工程</t>
  </si>
  <si>
    <t>新建蓄水池及配套设备。通过项目的实施，完善基础设施建设，可解决供水不稳定问题，解决安全饮水，促进产业发展，提高满意度。受益45户人口186人。</t>
  </si>
  <si>
    <t>融水县安太乡尧电村南韶屯饮水工程</t>
  </si>
  <si>
    <t>水源至水池引水管、新建区域农户配水管</t>
  </si>
  <si>
    <t>融水镇东良村城乡供水一体化工程</t>
  </si>
  <si>
    <t xml:space="preserve"> 新建加压泵房一座及DWS无负压供水设备一套；架设0.4KV低压线路200m；新建总闸阀井1座，闸阀井（控制阀、检修阀）10座；分水阀井39座，排水阀井10座、排气井7座；铺设管网总长68592m，配套闸阀、水表等控制和计量设施。</t>
  </si>
  <si>
    <t>新建泵房及配套设备。通过项目的实施，完善基础设施建设，可解决供水不稳定问题，解决安全饮水，促进产业发展，提高满意度。受益1322户人口5464人。</t>
  </si>
  <si>
    <t>融水镇三合村城乡供水一体化工程</t>
  </si>
  <si>
    <t>新建城乡一体化工程</t>
  </si>
  <si>
    <t>新建城乡一体化工程，受益778户2463人</t>
  </si>
  <si>
    <t>东华村</t>
  </si>
  <si>
    <t>融水镇东华村城乡供水一体化工程</t>
  </si>
  <si>
    <t>新建城乡一体化工程，受益778户2464人</t>
  </si>
  <si>
    <t>融水镇小荣村食用菌加工设备购买</t>
  </si>
  <si>
    <t>产业类</t>
  </si>
  <si>
    <t>完成2套以上加工设备购买及安装</t>
  </si>
  <si>
    <t>通过劳务用工、收购农产品等方式带动30户农户增收，其中10户为脱贫户，实现受益户均增收3000元以上，村集体经济增收1.2万元以上。</t>
  </si>
  <si>
    <t>无</t>
  </si>
  <si>
    <t>四荣乡保合村农产品初加工车间建设及配套设施设备</t>
  </si>
  <si>
    <t>建设标准化车间80平方米，购买初加工设备2套以上。</t>
  </si>
  <si>
    <t>通过收购灵芝等中药材、务工就业和培训等方式带动20户农户增收，其中10户为脱贫户，实现村集体经济增收1.0万元以上。</t>
  </si>
  <si>
    <t>融水镇秋香中药材加工设备购买</t>
  </si>
  <si>
    <t>购买加工、生产等设备2套以上。</t>
  </si>
  <si>
    <t>通过收购中药材、务工就业等方式带动10户农户增收，其中5户为脱贫户，实现村集体经济增收0.78万元以上。</t>
  </si>
  <si>
    <t>同练乡如劳村农产品标准化生产车间建设</t>
  </si>
  <si>
    <t>加工车间设施建设300平方米以上，配套设备3套以上。</t>
  </si>
  <si>
    <t>通过劳务用工、收购农产品等方式带动30户农户增收，其中15户为脱贫户，实现受益户均增收3000元以上，村集体经济增收1.8万元以上。</t>
  </si>
  <si>
    <t>融水镇星期天农场蔬菜设施大棚建设</t>
  </si>
  <si>
    <t>新建蔬菜大棚20亩，完善喷淋等配套设施。</t>
  </si>
  <si>
    <t>通过租赁土地、劳务用工等方式带动30户农户增收，其中10户为脱贫户，实现受益户均增收5000元以上，村集体经济增收2.94万元以上。</t>
  </si>
  <si>
    <t>融水县小荣智慧农业产业园</t>
  </si>
  <si>
    <t>购置装配式温室大棚15座、园区物联网控制平台1套以及撬装式智慧泵房1座。</t>
  </si>
  <si>
    <t>通过租用土地、务工就业、带动产业发展、技术培训指导、集体经济分红等方式，带动农户4347户21805人，其中脱贫户1184户8774人，户均增收2000元以上。年均带动农户及村集体收入21.4万元以上。</t>
  </si>
  <si>
    <t>融水县三防镇陆基圆池养殖项目</t>
  </si>
  <si>
    <t>新建直径5米，高1.5米陆基圆池数量为40桶，保温大棚4个、循环水处理设施、水质监控设备40台、增氧系统、供水系统、蓄水池、尾水处理系统、三池两坝、电力设施管理生产用房等。</t>
  </si>
  <si>
    <t>通过集体经济分红、租金、吸纳务工等方式，带动脱贫104户104人，户均年收入400元以上。</t>
  </si>
  <si>
    <t>新兴村</t>
  </si>
  <si>
    <t>三防镇农产品冷链提升项目</t>
  </si>
  <si>
    <t>购置速冻隧道设施设备。</t>
  </si>
  <si>
    <t>项目建成后预计年生产产值100万元以上，可吸纳农户、脱贫户30户40人就业，户均年收入2万元以上带动户均增收3000元以上。</t>
  </si>
  <si>
    <t>良寨</t>
  </si>
  <si>
    <t>归坪</t>
  </si>
  <si>
    <t>良寨乡归坪村茶叶加工设备购置</t>
  </si>
  <si>
    <t>购置茶叶加工设备一套，包括萎凋槽3条、滚筒杀青机1台、鲜叶输送机1台、冷却输送机1台、自动扁茶机1台、65型揉捻机2台、55型揉捻机1台、烘焙提香机2台、理条机1台。</t>
  </si>
  <si>
    <t>通过购置加工设备项目，每年收购归坪村及周边村屯茶青60吨以上，带动脱贫户35户192人以上，采茶群众户均增收1500元以上，村集体每年增收0.39万元。</t>
  </si>
  <si>
    <t>大里</t>
  </si>
  <si>
    <t>良寨乡大里村茶叶加工设备购置</t>
  </si>
  <si>
    <t>采购茶叶加工设备：理条机2台、萎凋槽4条、25立方米移动冷库1个。</t>
  </si>
  <si>
    <t>通过项目实施，每年可增加茶叶产量12吨，带动采茶脱贫户98户410人以上，户均增收1200元，村集体收入0.27万元。</t>
  </si>
  <si>
    <t>融水</t>
  </si>
  <si>
    <t>地理标志产品大苗山红茶标准制定</t>
  </si>
  <si>
    <t>开展《地理标志产品 大苗山红茶标准制定》广西地方标准制定、《大苗山红茶栽培技术规程》团体标准制定</t>
  </si>
  <si>
    <t>通过推动大苗山红茶规模化和产业化发展带动更多农户种植茶树。</t>
  </si>
  <si>
    <t>地理标志产品融水田鲤标准制定</t>
  </si>
  <si>
    <t>开展《地理标志产品 融水田鲤标准制定》广西地方标准制定、《融水田鲤稻田养殖技术规程》团体标准制定</t>
  </si>
  <si>
    <t>通过推动融水田鲤标准化和产业化发展带动4万多户农户增收。</t>
  </si>
  <si>
    <t>6.52万</t>
  </si>
  <si>
    <t>19.13万</t>
  </si>
  <si>
    <t>4.45万</t>
  </si>
  <si>
    <t>16.32万</t>
  </si>
  <si>
    <t>融水县安太乡三合村农田水利灌溉建设项目</t>
  </si>
  <si>
    <t>小型农田水利</t>
  </si>
  <si>
    <t>改建农渠1条总长1365m，配套圆管涵1座，新建挡土墙长13m。</t>
  </si>
  <si>
    <t>改建渠道三面光硬化长1.365千米等及其配套，提高农业综合生产能力，改善灌溉85亩，质量指标：项目（工程）验收合格率=100%；时效指标：项目（工程）完成及时率100%；成本指标：水渠补助标准150元/米，总体成本指标：19.6万元；社会效益指标：受益人口数310人，受益脱贫人口数57人；可持续影响指标：工程设计使用年限≥15年；满意度指标：受益人口满意度度≥90%</t>
  </si>
  <si>
    <t>融水县安太乡培秀村上屯、下屯荣满至松努社农田水利灌溉建设项目</t>
  </si>
  <si>
    <t>埋设输水管1条总长605m，配套建设沉砂池1座，闸阀井1座，排气阀井1座，排水阀井2座，出水栓3个。</t>
  </si>
  <si>
    <t>埋设输水管1条总长605m，配套建设沉砂池1座，闸阀井1座，排气阀井1座，排水阀井2座，出水栓3个，提高农业综合生产能力，改善灌溉320亩面积质量指标：项目（工程）验收合格率=100%；时效指标：项目（工程）完成及时率100%；成本指标：水渠补助标准450元/米，总体成本指标：27.73万元；社会效益指标：受益人口数280人，受益脱贫人口数60人；可持续影响指标：工程设计使用年限≥15年；满意度指标：受益人口满意度度≥90%</t>
  </si>
  <si>
    <t>融水县香粉乡古都村农田水利灌溉工程</t>
  </si>
  <si>
    <t>新建沉砂池2座，输水管2条总长425m,农渠3条总长1820m，配套圆管涵1座，闸阀井2座,排水阀井2座，出水栓1个。</t>
  </si>
  <si>
    <t>新建沉砂池2座，输水管2条总长425m,农渠3条总长1820m，配套圆管涵1座，闸阀井2座,排水阀井2座，出水栓1个。改善灌溉250亩，质量指标：项目（工程）验收合格率=100%；时效指标：项目（工程）完成及时率100%；成本指标：水渠补助标准230元/米，总体成本指标：42.05万元；社会效益指标：受益人口数2252人，受益脱贫人口数556人；可持续影响指标：工程设计使用年限≥15年；满意度指标：受益人口满意度度≥90%</t>
  </si>
  <si>
    <t>汪洞乡八洞村八洞屯农田水利灌溉工程</t>
  </si>
  <si>
    <t>新建拦水坎1座，沉砂池1座，安装输水管1条2970m,配套建设附属设施闸阀井2座、排气阀井5座、排水阀井3座、出水栓4个。</t>
  </si>
  <si>
    <t>输水PE管直径DN50，长2970米及其配套。提高农业综合生产能力，改善灌溉120亩面积，质量指标：项目（工程）验收合格率=100%；时效指标：项目（工程）完成及时率100%；成本指标：水渠补助标准250元/米，总体成本指标：75.56万元；社会效益指标：受益人口数128人，受益脱贫人口数6人；可持续影响指标：工程设计使用年限≥15年；满意度指标：受益人口满意度度≥90%</t>
  </si>
  <si>
    <t>怀宝镇东水村甲团屯田头平怀农田水利灌溉工程</t>
  </si>
  <si>
    <t>拦水坝一座长50米高2米项目</t>
  </si>
  <si>
    <t>拦水坝一座长50米高2米项目（工程）验收合格率=100%；时效指标：项目（工程）完成及时率100%；成本指标：水渠补助标准200元/米，总体成本指标：53.49万元；社会效益指标：受益人口数197人，受益脱贫人口数26人；可持续影响指标：工程设计使用年限≥15年；满意度指标：受益人口满意度度≥90%</t>
  </si>
  <si>
    <t>三防镇三联村黄腊屯农田水利灌溉工程农田水利灌溉工程</t>
  </si>
  <si>
    <t>新建拦水坝1座，改建农渠3条总长780m。</t>
  </si>
  <si>
    <t>引水渠三面光硬化780米等及其配套 质量指标：项目（工程）验收合格率=100%；时效指标：项目（工程）完成及时率100%；成本指标：水渠补助标准300元/米，总体成本指标：24.14万元；社会效益指标：受益人口数560人，受益脱贫人口数114人；可持续影响指标：工程设计使用年限≥15年；满意度指标：受益人口满意度度≥90%</t>
  </si>
  <si>
    <t>融水县融水镇水东村秧湾屯农田水利灌溉建设项目</t>
  </si>
  <si>
    <t>新建拦水坎1座，沉砂池1座，安装输水管1条1300m,配套建设附属设施闸阀井2座、排气阀井3座、排水阀井2座、出水栓2个。</t>
  </si>
  <si>
    <t>新建拦水坎1座，沉砂池1座，安装输水管1条1300m,配套建设附属设施闸阀井2座、排气阀井3座、排水阀井2座、出水栓2个。项目（工程）验收合格率=100%；时效指标：项目（工程）完成及时率100%；成本指标：水渠补助标准元320/米，总体成本指标：45.67万元；社会效益指标：受益人口数269人，受益脱贫人口数8人；可持续影响指标：工程设计使用年限≥15年；满意度指标：受益人口满意度度≥90%</t>
  </si>
  <si>
    <t>融水县和睦镇古顶村古顶屯洞留水库农田水利灌溉建设项目</t>
  </si>
  <si>
    <t>改建农渠2条总长1545m。配套建设附属设施渡槽1座、圆管涵2座。</t>
  </si>
  <si>
    <t>改建农渠2条总长1545m。配套建设附属设施渡槽1座、圆管涵2座。项目（工程）验收合格率=100%；时效指标：项目（工程）完成及时率100%；成本指标：水渠补助标准200元/米，总体成本指标：60.58万元；社会效益指标：受益人口数470人，受益脱贫人口数36人；可持续影响指标：工程设计使用年限≥15年；满意度指标：受益人口满意度度≥90%</t>
  </si>
  <si>
    <t>融水镇下廓村小村屯农田水利灌溉工程</t>
  </si>
  <si>
    <t>改建农渠5条总长1725m，配套建设附属设施圆管涵2座。</t>
  </si>
  <si>
    <t>改建农渠5条总长1725m，配套建设附属设施圆管涵2座项目（工程）验收合格率=100%；时效指标：项目（工程）完成及时率100%；成本指标：水渠补助标准350元/米，总体成本指标：87.69万元；社会效益指标：受益人口数702人，受益脱贫人口数78人；可持续影响指标：工程设计使用年限≥15年；满意度指标：受益人口满意度度≥90%</t>
  </si>
  <si>
    <t>融水县汪洞乡产儒村水碾屯上更坪至产下屯田洞段农田水利灌溉工程</t>
  </si>
  <si>
    <t>新建拦水坝1座，改建农渠2条总长825m。配套建设附属设施圆管涵2座、渡槽1座、挡土墙17m，渠顶新增砼预制盖板45m。</t>
  </si>
  <si>
    <t>新建拦水坝1座，改建农渠2条总长825m。配套建设附属设施圆管涵2座、渡槽1座、挡土墙17m，渠顶新增砼预制盖板45m。质量指标：项目（工程）验收合格率=100%；时效指标：项目（工程）完成及时率100%；成本指标：水渠补助标准400元/米，总体成本指标：37.48万元；社会效益指标：受益人口数500人，受益脱贫人口数101人；可持续影响指标：工程设计使用年限≥15年；满意度指标：受益人口满意度度≥90%</t>
  </si>
  <si>
    <t>安太乡尧电村下屯农田水利灌溉工程</t>
  </si>
  <si>
    <t>新建管道2412米，DN110，公称压力1.6mpa及其配套设施</t>
  </si>
  <si>
    <t>新建管道2412米，DN110，公称压力1.6mpa及其配套设施项目（工程）验收合格率=100%；时效指标：项目（工程）完成及时率100%；成本指标：水渠补助标准200元/米，总体成本指标：69.78万元；社会效益指标：受益人口数310人，受益脱贫人口数53人；可持续影响指标：工程设计使用年限≥15年；满意度指标：受益人口满意度度≥90%</t>
  </si>
  <si>
    <t>安陲乡新塘村农田水利灌溉工程</t>
  </si>
  <si>
    <t>改建农渠2条总长1060m。配套建设附属设施渡槽1座、挡土墙45m。</t>
  </si>
  <si>
    <t>改建农渠2条总长1060m。配套建设附属设施渡槽1座、挡土墙45m。项目（工程）验收合格率=100%；时效指标：项目（工程）完成及时率100%；成本指标：水渠补助标准500元/米，总体成本指标：57.06万元；社会效益指标：受益人口数220人，受益脱贫人口数24人；可持续影响指标：工程设计使用年限≥15年；满意度指标：受益人口满意度度≥90%</t>
  </si>
  <si>
    <t>白云乡荣帽村腊荣屯农田水利灌溉工程</t>
  </si>
  <si>
    <t>拦水坝一座长15米高3米</t>
  </si>
  <si>
    <t>拦水坝一座长15米高3米项目（工程）验收合格率=100%；时效指标：项目（工程）完成及时率100%；成本指标：补助标准5000元/米，总体成本指标：13.16万元；社会效益指标：受益人口数186人，受益脱贫人口数27人；可持续影响指标：工程设计使用年限≥15年；满意度指标：受益人口满意度度≥90%</t>
  </si>
  <si>
    <t>融水镇小荣村上村坡屯农田水利灌溉建设项目</t>
  </si>
  <si>
    <t>改建农渠3条总长1135m，配套建设附属设施圆管涵1座。</t>
  </si>
  <si>
    <t>改建农渠3条总长1135m，配套建设附属设施圆管涵1座。质量指标：项目（工程）验收合格率=100%；时效指标：项目（工程）完成及时率100%；成本指标：水渠补助标准150元/米，总体成本指标：73.37万元；社会效益指标：受益人口数325人，受益脱贫人口数40人；可持续影响指标：工程设计使用年限≥15年；满意度指标：受益人口满意度度≥90%</t>
  </si>
  <si>
    <t>小桑村</t>
  </si>
  <si>
    <t>安太乡小桑村青山屯农田水利灌溉建设项目</t>
  </si>
  <si>
    <t>改建农渠1条总长1520m</t>
  </si>
  <si>
    <t>改建农渠1条总长1520m项目（工程）验收合格率=100%；时效指标：项目（工程）完成及时率100%；成本指标：水渠补助标准300元/米，总体成本指标：67.24元；社会效益指标：受益人口数530人，受益脱贫人口数290人；可持续影响指标：工程设计使用年限≥15年；满意度指标：受益人口满意度度≥90%</t>
  </si>
  <si>
    <t>滚贝侗族乡平浪村农田灌溉项目</t>
  </si>
  <si>
    <t>新建拦水坝1座，改建农渠1条总长580m。</t>
  </si>
  <si>
    <t>新建拦水坝1座，改建农渠1条总长580m。项目（工程）验收合格率=100%；时效指标：项目（工程）完成及时率100%；成本指标：水渠补助标准400元/米，总体成本指标：30.5万元；社会效益指标：受益人口数892人，受益脱贫人口数62人；可持续影响指标：工程设计使用年限≥15年；满意度指标：受益人口满意度度≥90%</t>
  </si>
  <si>
    <t>融水县融水镇东良村农田水利灌溉项目</t>
  </si>
  <si>
    <t>改建排灌渠1条，总长625m。</t>
  </si>
  <si>
    <t>改建排灌渠1条，总长625m。项目（工程）验收合格率=100%；时效指标：项目（工程）完成及时率100%；成本指标：水渠补助标准970元/米，总体成本指标：61.9万元；社会效益指标：受益人口数610人，受益脱贫人口数72人；可持续影响指标：工程设计使用年限≥15年；满意度指标：受益人口满意度度≥90%</t>
  </si>
  <si>
    <t>拱洞、红水</t>
  </si>
  <si>
    <t>高武村、高文村</t>
  </si>
  <si>
    <t>柳州市融水苗族自治县融江片区部分贫困村饮水补水工程项目一期机电1标-净水设备部分</t>
  </si>
  <si>
    <t>一体化净水设备（含安装调试）</t>
  </si>
  <si>
    <t>通过项目的实施，可改善和提升该地区农村供水保障水平，受益人口1866户、8204人。</t>
  </si>
  <si>
    <t>柳州市融水苗族自治县融江片区部分贫困村饮水补水工程项目一期机电2标-泵房及智控部分</t>
  </si>
  <si>
    <t>取水井水泵、4个加压泵站以及智能控制、监测系统（含运输、安装、调试）</t>
  </si>
  <si>
    <t>柳州市融水苗族自治县融江片区部分贫困村饮水补水工程项目一期土建1标-引水及高武输水部分</t>
  </si>
  <si>
    <t>拦河坝土建、控制房、取水井至水厂引水管（1.1km）、高位水池至G5（三叉路口）输水主管（1.31km）、高位水池、高武输水毛管系统（30.297km）。</t>
  </si>
  <si>
    <t>柳州市融水苗族自治县融江片区部分贫困村饮水补水工程项目一期土建2标-抽水部分</t>
  </si>
  <si>
    <t>水厂至高位大水池抽水管道系统土建及压力管道安装（12.664km）</t>
  </si>
  <si>
    <t>柳州市融水苗族自治县融江片区部分贫困村饮水补水工程项目一期土建3标-水厂部分</t>
  </si>
  <si>
    <t>头部取水井、水厂（含一体化净水设备基础、管理房、加药房、化验室、清水池等）、2000m³高位大水池。</t>
  </si>
  <si>
    <t>柳州市融水苗族自治县融江片区部分贫困村饮水补水工程项目一期金结1标-钢构坝部分</t>
  </si>
  <si>
    <t>底旋轴钢构坝及控制设备（含运输、安装、调试）</t>
  </si>
  <si>
    <t>洞头</t>
  </si>
  <si>
    <t>融水县洞头镇甲烈村甲烈屯饮水工程</t>
  </si>
  <si>
    <t>（1）新建50m³装配式蓄水池1座；
（2）新建2m³过滤罐1座；
（3）新建拦水坝1座；
（4）闸阀井1座；
（5）铺设输水管路总长3100m，均为PE100φ63管(1.6MPa)，及其它附属建筑物。</t>
  </si>
  <si>
    <t>通过项目的实施，可提升该屯供水保障能力，受益人口575户、2310人。</t>
  </si>
  <si>
    <t>兴贤村</t>
  </si>
  <si>
    <t>融水县融水镇兴贤村大坪岭屯水质提升工程（土建部分）</t>
  </si>
  <si>
    <t>基础开挖、铺设管网、新建围栏及应急补水工程</t>
  </si>
  <si>
    <t>通过项目的实施，可提升该屯供水保障能力，受益人口463户、1814人。</t>
  </si>
  <si>
    <t>融水县融水镇兴贤村大坪岭屯水质提升工程（机电部分）</t>
  </si>
  <si>
    <t>安装净水设备（除铝锰）</t>
  </si>
  <si>
    <t>融水县2026年农村供水应急水管采购项目</t>
  </si>
  <si>
    <t>采购水管约10200m（用于修复因洪灾损毁的水管以及因干旱需新增的水源）。</t>
  </si>
  <si>
    <t>通过项目的实施，可对因洪旱灾害造成的农村供水损毁设施进行修复和重建，保障饮水安全达标，受益人口3151户、13866人。</t>
  </si>
  <si>
    <t>融水县怀宝镇九东村下毛洞屯饮水工程</t>
  </si>
  <si>
    <t>（1）新建蓄水池2座；
（2）新建拦水坝1座；
（3）铺设输水管路总长4000m。</t>
  </si>
  <si>
    <t>通过项目的实施，可提升该屯供水保障能力，受益人口289户、1101人。</t>
  </si>
  <si>
    <t>融水县大年乡大年村供水保障巩固提升工程（管网工程）</t>
  </si>
  <si>
    <t>（1）新增敷设配水管网总长16472m，其中DN200PE管975m(1.0Mpa)，DN110PE管3465m(1.0Mpa)，DN90PE管3351m(1.0Mpa)，DN63PE管1281m(1.25Mpa)，到户管DN32PE管3700m(1.6Mpa),按10m一户计量，入户管DN25PE管3700m(1.6Mpa),按10m一户计量,及其附属建筑物；（2）同时配套相应水表、镇墩、闸阀等配套设施。</t>
  </si>
  <si>
    <t>通过项目的实施，可提升该屯供水保障能力，受益人口701户、2514人。</t>
  </si>
  <si>
    <t>林洞村</t>
  </si>
  <si>
    <t>融水苗族自治县安太乡林洞村林下中草药基地道路工程以工代赈项目（一期）</t>
  </si>
  <si>
    <t>硬化产业路4.822公里，路面宽3.5米，路基宽4.5米，含排水沟、让车道、涵洞、挡土墙等；新建泥结石产业路0.74公里，路面宽3.5米，路基宽4.5米，含排水沟、让车道、涵洞、挡土墙等。</t>
  </si>
  <si>
    <t>2026.3.27</t>
  </si>
  <si>
    <t>2026.6.30</t>
  </si>
  <si>
    <t>通过项目的实施，可改善和提升该地区农村基础设施，受益人口597户、2445人</t>
  </si>
  <si>
    <t>柳州市融水生态环境局</t>
  </si>
  <si>
    <t>融水县融水镇东良村回龙屯污水处理设施</t>
  </si>
  <si>
    <t>乡村建设</t>
  </si>
  <si>
    <t>建设融水县融水镇东良村回龙屯污水处理设施1座，规模80吨/日，污水管网主管847米，支管2894米</t>
  </si>
  <si>
    <t>通过建设污水处理设施，改善人居环境，受益人数1000人，其中脱贫人数78人</t>
  </si>
  <si>
    <t>融水县融水镇东良村陆村屯污水处理设施</t>
  </si>
  <si>
    <t>建设融水县融水镇东良村陆村屯污水处理设施2座，规模45吨/日，污水管网主管2227米，支管1500米</t>
  </si>
  <si>
    <t>通过建设污水处理设施，改善人居环境，受益人数670人，其中脱贫人数45人</t>
  </si>
  <si>
    <t>融水县融水镇三合村思榜屯（新村）生活污水收集管网</t>
  </si>
  <si>
    <t>建设融水县融水镇三合村思榜屯（新村）生活污水收集管网主管1550米，支管700米，</t>
  </si>
  <si>
    <t>通过建设污水收集管网，改善人居环境，受益人数175人，其中脱贫人数3人</t>
  </si>
  <si>
    <t>读楼村</t>
  </si>
  <si>
    <t>融水县和睦镇读楼村读楼屯污水处理设施</t>
  </si>
  <si>
    <t>建设融水县和睦镇读楼村读楼屯污水处理设施2座，规模40吨/日和规模40吨/日，污水管网主管2500米，支管2000米</t>
  </si>
  <si>
    <t>通过建设污水收集管网，改善人居环境，受益人数480人，其中脱贫人数248人</t>
  </si>
  <si>
    <t>分两块设施建设用地，其中一块涉及基本农田</t>
  </si>
  <si>
    <t>融水县安太乡甲报村甲报屯污水处理设施</t>
  </si>
  <si>
    <t>建设融水县安太乡甲报村甲报屯污水处理设施1座，规模25吨/日，污水管网主管1100米，支管600米</t>
  </si>
  <si>
    <t>通过建设污水收集管网，改善人居环境，受益人数266人，其中脱贫人数134人</t>
  </si>
  <si>
    <t>融水县市场监督管理局</t>
  </si>
  <si>
    <t>融水县国家地理标志保护产品品牌提升及“融水山泉”品牌建设项目（一期）</t>
  </si>
  <si>
    <t>参加2026年世界品牌莫干山大会、参加2026年中国国际商标品牌节、参加2026年中国—东盟博览会</t>
  </si>
  <si>
    <t>2026.01.01</t>
  </si>
  <si>
    <t>2026.11.30</t>
  </si>
  <si>
    <t>打响品牌知名度，提升品牌价值，驱动企业持续发展，带动合作农户增收致富。数量指标：开展农产品推荐会次数≧2；时效指标：按时完成率=100%；社会效益指标：提升农产品知晓率，推进农产品销售；满意度指标：受益人口满意度度≥90%</t>
  </si>
  <si>
    <t>融水苗族自治县四荣至安陲公路K3+300水毁修复工程</t>
  </si>
  <si>
    <t>实施修复挡土墙、路基、路面及安防设施1293.99m³，每立方600元。</t>
  </si>
  <si>
    <t>道路水毁1293.99m³，通过对水毁的修复，改善交通条件，方便4287人生活出行并降低农产品运输成本。数量指标：道路水毁1293.99m³；质量指标：项目（工程）验收合格率=100%；时效指标：项目（工程）完成及时率100%；成本指标：581元/m³，水毁修复补助标准：12万/公里，总体成本指标：100.4991万元；社会效益指标：受益人口数4287；可持续影响指标：工程设计使用年限≥10年；满意度指标：受益人口满意度度≥90%</t>
  </si>
  <si>
    <t>融水苗族自治县四荣至安陲公路K3+800水毁修复工程</t>
  </si>
  <si>
    <t>实施修复挡土墙、路基、路面及安防设施2653m³，每立方600元。</t>
  </si>
  <si>
    <t>道路水毁2653m³，通过对水毁的修复，改善交通条件，方便4287人生活出行并降低农产品运输成本。数量指标：道路水毁2653m³；质量指标：项目（工程）验收合格率=100%；时效指标：项目（工程）完成及时率100%；成本指标：581元/m³，水毁修复补助标准：12万/公里，总体成本指标：287.25万元；社会效益指标：受益人口数4287；可持续影响指标：工程设计使用年限≥10年；满意度指标：受益人口满意度度≥90%</t>
  </si>
  <si>
    <t>融水苗族自治县拉难箱涵改建工程</t>
  </si>
  <si>
    <t>实施修复箱涵、路基、路面及安防设施2268m³，每立方800元。</t>
  </si>
  <si>
    <t>道路水毁修复2268m³，通过对水毁的修复，改善交通条件，方便3962人生活出行并降低农产品运输成本。数量指标：道路水毁2268m³；质量指标：项目（工程）验收合格率=100%；时效指标：项目（工程）完成及时率100%；成本指标：581元/m³，水毁修复补助标准：12万/公里，总体成本指标：194.86万元；社会效益指标：受益人口数3962；可持续影响指标：工程设计使用年限≥10年；满意度指标：受益人口满意度度≥90%</t>
  </si>
  <si>
    <t>县委统战部(民宗局)</t>
  </si>
  <si>
    <t>杆洞乡杆洞村和美村寨建设项目</t>
  </si>
  <si>
    <t>建设水稻种植基地田间生产路约3.5公里；建设三面光农田灌溉水渠约2公里；修复水毁产业路约2公里；建设盖板涵一座等</t>
  </si>
  <si>
    <t>通过产业项目的实施，改善农村基础设施条件，带动当地群众1270户5122人，其中脱贫户385户脱贫人口1677人发展产业，提高群众收入。</t>
  </si>
  <si>
    <t>拟2026年实施项目</t>
  </si>
  <si>
    <t>聘洞村</t>
  </si>
  <si>
    <t>怀宝镇聘洞村基隆油茶产业路硬化工程</t>
  </si>
  <si>
    <t>硬化1.2公里，路基，路面，涵洞，水沟，挡土墙</t>
  </si>
  <si>
    <t>方便群众生产生活，提升群众对产业发展的信心，带动产业发展</t>
  </si>
  <si>
    <t>良寨村</t>
  </si>
  <si>
    <t>良寨乡良寨村甲乙屯归虽至寨底农田灌溉水渠建设项目</t>
  </si>
  <si>
    <t>水泥三面光水渠800米,180米水管</t>
  </si>
  <si>
    <t>同练瑶族乡朋平村王家屯杉木毛竹产业路硬化项目</t>
  </si>
  <si>
    <t>硬化产业路2.5公里，宽3.5米，厚0.2米</t>
  </si>
  <si>
    <t>同练旧村至梓山坪乡际联网路安防工程（同练瑶族乡成立40周年为民办实事项目）</t>
  </si>
  <si>
    <t>实施同练旧村至梓山坪乡际联网路安防工程约6公里。</t>
  </si>
  <si>
    <t>修建道路安防工程3.5公里，通过改善交通条件，保障1767人安全出行</t>
  </si>
  <si>
    <t>同练瑶族乡朋平村王家屯农田水利项目</t>
  </si>
  <si>
    <t>三面光建设400米</t>
  </si>
  <si>
    <t>朋平村级公路盖板涵拓宽工程（同练瑶族乡成立40周年为民办实事项目）</t>
  </si>
  <si>
    <t>拓宽朋平村级公路盖板涵1座，长度10米，盖板涵由原来3米拓宽至5米。</t>
  </si>
  <si>
    <t>安太乡尧良村平寨屯水稻杉木种植基地产业路硬化项目</t>
  </si>
  <si>
    <t>硬化产业路1.314 公里，宽度 3.5 米，建设道路相关附属设施，采用 20cmC25 水泥混凝土面层+15cm 砂砾碎石基层结构。</t>
  </si>
  <si>
    <t>改善我村群众的生产运输条件，带动产业发展，增加群众收入。</t>
  </si>
  <si>
    <t>洞头镇甲烈村岑加屯农田灌溉水渠建设项目</t>
  </si>
  <si>
    <t>建设岑加屯三面光农田灌溉水渠3.5公里</t>
  </si>
  <si>
    <t>606</t>
  </si>
  <si>
    <t>汪洞乡产儒村水碾、产下、洞下、产最四屯农田灌溉项目</t>
  </si>
  <si>
    <t>1.5公里水渠，一座水坝，500米80水管</t>
  </si>
  <si>
    <t>改善农业生产条件，155户598人，脱贫户33户134人,250余亩农田</t>
  </si>
  <si>
    <t>汪洞乡产儒村产格屯香杉种植基地产业路硬化项目</t>
  </si>
  <si>
    <t>硬化产业路0.8公里，宽3.5米，建设道路相关附属设施，采用 20cmC25 水泥混凝土面层+15cm 砂砾碎石基层结构。</t>
  </si>
  <si>
    <t>硬化道路0.8公里，通过改善交通条件，方便321人生产生活出行并降低农产品运输成本。</t>
  </si>
  <si>
    <t>融水镇新安村小思至下伞联网道路硬化项目</t>
  </si>
  <si>
    <t>基础设施类</t>
  </si>
  <si>
    <t>路基5米，硬化3.5米，排水沟，全长1.2公里</t>
  </si>
  <si>
    <t>889户</t>
  </si>
  <si>
    <t>3925人</t>
  </si>
  <si>
    <t>永乐镇毛潭村东毛潭屯蔗区生产路硬化项目</t>
  </si>
  <si>
    <t>硬化产业路 1.15 公里，宽度 3.5 米，建设道路相关附属设施，采用 20cmC25 水泥混凝土面层+15cm 砂砾碎石基层结构。</t>
  </si>
  <si>
    <t>硬化道路1.15公里，通过改善交通条件，方便2300人生产生活出行并降低农产品运输成本。</t>
  </si>
  <si>
    <t>白云乡荣帽村腊荣屯水稻杉木种植基地产业路硬化项目</t>
  </si>
  <si>
    <t>硬化产业路1.2公里，宽3.5米，建设道路相关附属设施，采用 20cmC25 水泥混凝土面层+15cm 砂砾碎石基层结构。</t>
  </si>
  <si>
    <t>硬化道路1.2公里，通过改善交通条件，方便2742人生产生活出行并降低农产品运输成本。</t>
  </si>
  <si>
    <t>滚贝侗族乡</t>
  </si>
  <si>
    <t>滚贝乡同乐村杨家屯水稻杉木产业路硬化项目</t>
  </si>
  <si>
    <t>硬化产业路2公里，宽3.5米，厚20厘米及附属设施</t>
  </si>
  <si>
    <t>滚贝侗族乡烈洞村小杆洞屯杉木毛竹草珊瑚产业路硬化项目</t>
  </si>
  <si>
    <t>硬化产业路920米，宽3.5米，厚20厘米及附属设施</t>
  </si>
  <si>
    <t>杆洞乡花孖村小花孖屯水稻杉木种植基地产业路硬化项目</t>
  </si>
  <si>
    <t>硬化产业路1公里，宽3.5米，建设道路相关附属设施，采用 20cmC25 水泥混凝土面层+15cm 砂砾碎石基层结构。</t>
  </si>
  <si>
    <t>大浪镇上里村上里屯油茶杉木产业路硬化项目</t>
  </si>
  <si>
    <t>大新村</t>
  </si>
  <si>
    <t>大浪镇大新村红邓屯杉木金毛狗脊种植基地产业路硬化项目</t>
  </si>
  <si>
    <t>城南社区</t>
  </si>
  <si>
    <t>融水苗族自治县丹江初级中学道路硬化工程</t>
  </si>
  <si>
    <t>硬化道路100米，宽8米，厚20厘米</t>
  </si>
  <si>
    <t>补齐民生短板，方便师生及周边群众出行。</t>
  </si>
  <si>
    <t>良寨乡大里村甲同屯茶叶基地产业路硬化项目</t>
  </si>
  <si>
    <t>硬化产业路1.155 公里，路面总宽度 3.5 米，采用 20cmC25 水泥混凝土面层+15cm 砂砾碎石基层结构。（含14米Ф0.8圆管涵、10米3.0m高毛石砼挡墙）</t>
  </si>
  <si>
    <t>读楼村古型屯扑船领嘴至井桥头甘蔗产业路</t>
  </si>
  <si>
    <t>产业路硬化，长3公里，宽3.5米女</t>
  </si>
  <si>
    <t>三防镇兴洞村田家屯水稻、杉木产业道路硬化工程</t>
  </si>
  <si>
    <t>硬化道路长2.1公里、宽3.5米、厚0.2米以及辅助设施</t>
  </si>
  <si>
    <t>香粉乡中坪村中寨屯基础设施建设项目</t>
  </si>
  <si>
    <t>1、巷道硬化长300米，宽1.2米，厚度0.1米；2、巷道硬化（台阶）长750米，宽1米，厚度0.1米；3、建设三面光排水沟200米。</t>
  </si>
  <si>
    <t>良寨乡、拱洞乡、大年乡、</t>
  </si>
  <si>
    <t>平卯村、高马村</t>
  </si>
  <si>
    <t>融水县良寨至平卯及高马道路水毁养护工程</t>
  </si>
  <si>
    <t>实施清理塌方、修复挡土墙、路基、路面及安防设施。挡土墙,317.66m³，每立方769元，清理土方73798m²，每平方2.11元，拆除旧路面766.35m³，每立方41.53元，级配基层3731.75m²，每平方59.76元，水泥混凝土路面3721.75m²，每平方128.80元</t>
  </si>
  <si>
    <t>道路水毁，通过对水毁的修复，改善交通条件，方便5734人生活出行并降低农产品运输成本。数量指标：道路水毁挡土墙,317.66m³，清理土方73798m²拆除旧路面766.35m³，级配基层3731.75m²，水泥混凝土路面3721.75m²³；质量指标：项目（工程）验收合格率=100%；时效指标：项目（工程）完成及时率100%；成本指标：769元/m³，水毁修复补助标准：12万/公里，总体成本指标：124.4631万元；社会效益指标：受益人口数5734；可持续影响指标：工程设计使用年限≥10年；满意度指标：受益人口满意度度≥90%</t>
  </si>
  <si>
    <t>融水镇、四荣乡、怀宝镇、</t>
  </si>
  <si>
    <t>小荣村、永安村、中寨村、</t>
  </si>
  <si>
    <t>融水县麻洞路口至怀宝公路水毁养护工程</t>
  </si>
  <si>
    <t>实施清理塌方、修复挡土墙、路基、路面及安防设施。挡土墙,640.35m³，每立方593.53元，清理表土221510m²，每平方2.06元，清理塌方2304m³，每立方16.11元，土方回填9408m³，泥结石路面17666m²，每平方16.71元</t>
  </si>
  <si>
    <t>道路水毁，挡土墙,640.35m³，清理表土221510m²，清理塌方2304m³，土方回填9408m³，泥结石路面17666m²，通过对水毁的修复，改善交通条件，方便3271人生活出行并降低农产品运输成本。质量指标：项目（工程）验收合格率=100%；时效指标：项目（工程）完成及时率100%；成本指标：581元/m³，水毁修复补助标准：12万/公里，总体成本指标：125.2225万元；社会效益指标：受益人口数3271；可持续影响指标：工程设计使用年限≥10年；满意度指标：受益人口满意度度≥90%</t>
  </si>
  <si>
    <t>融水县粤桂办</t>
  </si>
  <si>
    <t>古鼎村</t>
  </si>
  <si>
    <t>康田产业园区26号标准厂房建设项目</t>
  </si>
  <si>
    <t>产业协作</t>
  </si>
  <si>
    <t>建设3000平方米标准厂房主体，厂房建成后租用给已提前招商引资过来的以竹代塑企业进行使用。</t>
  </si>
  <si>
    <t xml:space="preserve"> 打造特色优势农业、休闲农业、现代农业，建设融水苗族自治县粤桂协作禾美现代农业产业园项目，项目建设完成后，增加周边农户经营性收入，带动周边设施农业发展和解决群众就近就业。</t>
  </si>
  <si>
    <t>融水县粤桂协作禾美现代农业产业园项目</t>
  </si>
  <si>
    <t>建设联排温室大棚12个、喷灌系统、数字化管理系统1套、蛋鸡养殖棚一个及相关配套设施，广西融水兵尚禾美有限公司投资500万元用于项目土地平整、周边给排水系统建设及数字化管理中心建设，总建设面积60亩。</t>
  </si>
  <si>
    <t>打造特色优势农业、休闲农业、现代农业，建设融水苗族自治县粤桂协作禾美现代农业产业园项目，项目建设完成后，增加周边农户经营性收入，带动周边设施农业发展和解决群众就近就业。</t>
  </si>
  <si>
    <t>香粉乡旅游共享餐厅项目</t>
  </si>
  <si>
    <t>农文旅</t>
  </si>
  <si>
    <t>对原闲置的毛坪屯屯级综合楼进行整体结构加固，搭建一层80㎡的钢架结构作为苗乡风味餐厅，开展水电整改和周边环境整治。</t>
  </si>
  <si>
    <t>通过改造闲置集体资产，形成新的服务产业带动村集体增收，同时为周边景区提供餐饮服务。</t>
  </si>
  <si>
    <t>融水乡村振兴特色带文旅项目</t>
  </si>
  <si>
    <t xml:space="preserve">项目一期总投资500万元，其中粤桂资金投资300万元，为融水三桥粤桂小广场配套建设文化旅游设施（商业滚动广告牌、露营平台、太空舱式精品农产品展销区、民宿区）及水电服务设施。融水城投公司提供土地并投资200万用于项目土地平整、周边供电变压器和供排水设施建设。
</t>
  </si>
  <si>
    <t>打造融水县粤桂协作文化旅游精品打卡点，项目建设完成后，形成融水主干线文化旅游和农产品宣传展销点，宣扬展示粤桂协作成效成果，助推周边农户、旅游点产业发展和解决群众就近就业。</t>
  </si>
  <si>
    <t>安陲乡江门村一次性桶装水生产线项目</t>
  </si>
  <si>
    <t>采购一次性生产线设备（高速吹瓶机1台、热熔胶贴标机一台、空气压缩系统一套、桶装水生产线一套、山泉水水处理系统一套、套袋机一台、全自动码垛机一台）；同时对原有库房加建、车间改造和厂区配套设施建设。</t>
  </si>
  <si>
    <t>通过扶持本县饮用水龙头企业发展，带动全县饮用水产业发展，打造区域性品牌。
1.联农带农情况：通过帮扶集体公司发展提高群众收入并提供就业岗位30个。
产权归属：项目建成后由村集体进行自营，所形成的收益不低于所投入资金的2%,且每年需提取不低于20%用于滚动发展村集体经济和开展公益性项目。所形成的资产归安垂乡13个村所有。
运营主体：融水县泗维河生态农业有限公司</t>
  </si>
  <si>
    <t>融水镇新安村农产品加工仓储保鲜项目</t>
  </si>
  <si>
    <t>建设农产品加工生产车间1000平方米及苗族酸汤生产线。</t>
  </si>
  <si>
    <t>扶持本县农特产品企业发展，完善农产品加工仓储保鲜物流体系，带动农特产品销售。</t>
  </si>
  <si>
    <t>全镇</t>
  </si>
  <si>
    <t>怀宝镇林下中药材初加工仓储物流中心项目</t>
  </si>
  <si>
    <t xml:space="preserve">建设1000平方米钢架厂房，采购金毛狗脊脱毛机生产线一条，切片机一台及工业变压器一个。
</t>
  </si>
  <si>
    <t>充分发挥融水县林下资源丰富优势和幸福药业龙头企业带动效益，配套林下中药材种植产业“金毛狗脊”发展需求，建设中药材初加工仓储物流中心、助力提升全县特色产业发展水平。
联农带农情况：积极推动经营主体通过吸纳就业等方式，建立与农村劳动力的利益联结。支持经营主体拓宽用工渠道，扩大用工数量，规范用工方式，积极吸纳农村劳动力就业，稳定增加农村劳动力工资性收入。</t>
  </si>
  <si>
    <t>香粉乡中坪村人居环境提升项目</t>
  </si>
  <si>
    <t>村道硬化及环境整治</t>
  </si>
  <si>
    <t>农村人居环境基础设施持续改善，提升村容村貌，进一步提升群众生活品质，提高群众获得感，受益人口850</t>
  </si>
  <si>
    <t>怀宝镇永和村酸梅洲屯勾尾产业路项目</t>
  </si>
  <si>
    <t>建设硬化路面2公里，宽3.5米。</t>
  </si>
  <si>
    <t>解决酸梅洲屯83户，410人出行难问题，进一步提升群众生活品质，提高群众获得感</t>
  </si>
  <si>
    <t>乡村振兴特色带提升项目</t>
  </si>
  <si>
    <t>在粤桂协助乡村振兴特色带内的盆景园建设500米长、3.5米宽的产业项目、路灯、挡土墙30米、盘景销售展示区1300平方米。</t>
  </si>
  <si>
    <t>.进一步完善特色带内盆景园的配套设施、促进周边村庄盆景产业发展。</t>
  </si>
  <si>
    <t>红水村上、下屯饮水提升项目</t>
  </si>
  <si>
    <t>社会事业</t>
  </si>
  <si>
    <t>铺设PE水管长13000米（其中75型号水管6000米，63型号水管7000米），新建60个立方沉砂池1个</t>
  </si>
  <si>
    <t>提升公共基础设施服务水平，解决群众季节性缺水问题，项目建成后可解决红水村上下屯季节性缺水问题</t>
  </si>
  <si>
    <t>洞头镇甲朵村彩皇屯饮水提升项目</t>
  </si>
  <si>
    <t>增建120立方米人畜饮水池一个，水源沉淀系统一套，PE管道一批</t>
  </si>
  <si>
    <t>提升公共基础设施服务水平，解决群众季节性缺水问题，项目建成后可解决甲朵村彩皇屯季节性缺水问题</t>
  </si>
  <si>
    <t>广雄村</t>
  </si>
  <si>
    <t>拱洞乡饮水提升项目</t>
  </si>
  <si>
    <t>新建取水泵房1座、水厂一座（含100m3清水池1座、一体化净水设备20m³/h1套、管理房、泵房及消毒加药房1座）、引水前池1座、集成式不锈钢加压泵站1座及输水管道长3.91km</t>
  </si>
  <si>
    <t>提升公共基础设施服务水平，解决群众季节性缺水问题，项目建成后可解决拱洞乡广雄村季节性缺水问题</t>
  </si>
  <si>
    <t>红水集体经济楼配套建设自然灾害防护项目</t>
  </si>
  <si>
    <t>修建挡土墙，长24米，高11米</t>
  </si>
  <si>
    <t>保护粤桂资金投入建设形成资产安全，消除山体滑坡对墙体产生的安全隐患</t>
  </si>
  <si>
    <t>洞头镇甲烈村甲能屯至交过产业路</t>
  </si>
  <si>
    <t>修建长3公里宽4米砂石产业路</t>
  </si>
  <si>
    <t>解决甲烈村甲能屯2050人出行难问题，服务300亩农田耕作生产</t>
  </si>
  <si>
    <t>大浪塘屯消防通道和挡土墙修建项目</t>
  </si>
  <si>
    <t>修建挡土墙200米和3.5米宽消防通道150米。</t>
  </si>
  <si>
    <t>解决大浪塘屯155户、804人消防安全隐患和山体滑坡威胁</t>
  </si>
  <si>
    <t>民族高中艺体楼人行通道、围墙建设</t>
  </si>
  <si>
    <t>建设30米跨度的从主教学楼跨往艺体楼的人行通道和艺体楼周边50米围墙</t>
  </si>
  <si>
    <t>化“组团式”帮扶设施及服务提升建设，助力教育强县及融水县医疗水平提升</t>
  </si>
  <si>
    <t>融水县人民医院智能化临床管理系统项目</t>
  </si>
  <si>
    <t>采购智能化临床管理系统一套</t>
  </si>
  <si>
    <t>融水职校学生实训室建设项目</t>
  </si>
  <si>
    <t>建设5个学生技能实训室，总面积400㎡</t>
  </si>
  <si>
    <t>融水县</t>
  </si>
  <si>
    <t>人才培训项目（粤桂）</t>
  </si>
  <si>
    <t>人才协作</t>
  </si>
  <si>
    <t>1.举办西部专业人才到东部跟班学习培训班（20万）。培训内容：西部教师和医生等人才到东部结对学校、医院开展交流学习，规划3期，每期时长一个月以上，共培训60人；
2.举办融水县乡村医生培训班（20万）。培训内容：①基本医疗服务技术;②基本医疗服务规范；③长期慢性病预防及服务规范;④常见皮肤病的诊治;⑤急诊急救的知识培训;⑥执业医师技能操作培训；⑦公共卫生服务项目;⑧健康帮扶政策解读；⑨医保政策培训。规划分2期开展培训，每期时长约5天左右，总培训305人（其中，村医285人，卫生院领队20人）。
3.举办融水县乡村振兴干部培训班（40万）。培训内容：①乡村振兴信息员业务培训，一期，时长两天，共200人；②开展党镇干部乡村振兴培训（特色产业发展、招商引资、乡村治理），三期,每期三天，共400人；
4.举办粤桂协作干部培训班（10万）。培训内容：规划2期，每期时长约5天，总培训40人。</t>
  </si>
  <si>
    <t>1.通过组织教师和医生前往东部结对单位培训，学习先进技术和管理模式，掌握新的技术和知识，提高融水县医疗、教育水平，助力乡村振兴；
2.通过开展乡村医生及基层医务人员培训，提高乡村医生及基层医务人员业务水平和服务水平，更好惠及群众，助力乡村振兴；
3.通过培训，使乡村振兴干部能力、政策业务水平等综合素质得到有效提升，助力乡村振兴；
4.通过培训，提高粤桂协作干部能力、政策业务水平等综合素质，更好地服务乡村振兴工作。</t>
  </si>
  <si>
    <t>科技特派团选派项目</t>
  </si>
  <si>
    <t>根据融水县林下经济发展需求，与高校和科技园合作，邀请科技特派团提供技术支撑（7万）。服务内容：通过聘请5名广东省农科院的专家，组成科技特派团队，为我县林下中草药种植工作和产业链延伸，提供种植指导和中草药相关康养产品成果转化服务。</t>
  </si>
  <si>
    <t>通过邀请科技特派团到融水调研指导和培训农技人员、经营主体负责人及创业致富带头人，助推融水县林下经济产业发展。</t>
  </si>
  <si>
    <t>劳务协作项目</t>
  </si>
  <si>
    <t>劳务协作</t>
  </si>
  <si>
    <t>1.开展就业服务活动。其中，开展“点对点”劳务输送活动（12万）、举办专场招聘会活动（10万）。活动内容：开展点对点包车活动8期，输送就业人员400人，在廉江、融水两地共举行劳务招聘会6场次。
2.组织开展劳动技能培训班。其中，护工、无人机、叉车等劳务培训（40万），订单班、学徒班和冠名班（10万），劳动密集型企业就业技能培训（50万）。培训内容：开展护工、无人机、叉车培训班8期，培训200人；与广西科技商贸高级技工学校、上汽通用五菱汽车股份有限公司、柳州市城中区小棉袄颐养园合作开展订单班、学徒班4期，培训学员60人；开展制衣、手工箱包等劳动密集型产行业就业技能培训，培训学员300人。
3.帮扶车间吸收脱贫劳动力就业补助（50万）。培训内容：按每人每年2000元的标准，补贴吸纳脱贫劳动力就业的帮扶车间，促进企业积极聘请脱贫劳动力进行就业。
4.劳务品牌培育（10万）。培训内容：开展民族服饰工艺师培训3期，培训100人；
5.零工市场就业服务（10万）。服务内容：用于服务苗家小镇和苗美社区两个易扶社区13000人开展服务，年服务人次1000人。</t>
  </si>
  <si>
    <t>1.通过“点对点”劳务输送服务、专场招聘会、直播带岗、零工市场等多种渠道，加大就业帮扶力度，满足群众外出就业出行需求；多渠道为群众提供就近就业岗位；
2.组织开展护工、无人机、叉车等各类劳务职业技能培训，开展职校订单班、学徒班和冠名班培训，劳动密集型企业就业技能培训，提高融水县群众劳动技能水平及创业就业水平；
3-5.支持帮扶车间经营主体拓宽用工渠道，扩大用工数量，规范用工方式，积极吸纳农村劳动力就业，巩固拓展脱贫攻坚成果。</t>
  </si>
  <si>
    <t>消费帮扶、宣传推广等项目（粤桂）</t>
  </si>
  <si>
    <t>工作宣传</t>
  </si>
  <si>
    <t>1.开展文旅产业推介活动（55万）。活动内容：通过视频平台开展农文旅宣传，产生推文和视频5篇以上，线下开展文旅宣传3场次。
2.开展农产品推介活动（85万）。活动内容：通过线上平台开展农产品宣传和春茶品鉴、年货节等线下推荐活动推广本地农特产品，组织饮用水企业到大湾区和长三角进行推荐，打造融水“山泉水”品牌。预计开展直播推荐10场次、线下活动5场次；
3.组织农产品外出参展（30万）。活动内容：组织融水县15家农产品加工企业，参加广州农博会、东盟博览会等相关活动约5场次。
4.打造直采直供基地（10万）。活动内容：打造直采直供基地不少于2个。
5.开展招商引资活动（20万）。活动内容：组织招商引资团队前往珠三角地方开展招商引资活动，覆盖广东、广西两个省份主要经济城市。
6.开展粤桂协作日常宣传经费（76万）。活动内容：开展粤桂协作入户宣传和户外固定宣传，同时与主流媒体合作加强粤桂协作成效和典型案例宣传，年达到在中央级媒体宣传5篇、省级媒体宣传15篇的目标。</t>
  </si>
  <si>
    <t>通过组织开展消费帮扶、招商引资等各类协作专项活动，促进融水农产品产销，文旅融合发展，提升群众知晓度和满意度。</t>
  </si>
  <si>
    <t>融水苗山中草药数智中心项目</t>
  </si>
  <si>
    <t>规划建设总面积1800平方米，核心建设内容涵盖农业智能化种苗培育、智能加工中心、食养会客厅、中药材种子资源库四大板块，配套建设相关辅助设施</t>
  </si>
  <si>
    <t>实现中草药从种子培育到产品销售的全链条数智化运营，提升融水苗山中草药的品牌影响力和市场竞争力</t>
  </si>
  <si>
    <t>和睦村</t>
  </si>
  <si>
    <t>融水县和睦镇和睦村七里屯环村甘蔗产业路硬化工程</t>
  </si>
  <si>
    <t>道路硬化5.729公里，主要为路基平整，路面硬化厚20cm，路肩宽50cm，错车道，按路面宽度4.5米标准（含错车道）建设。</t>
  </si>
  <si>
    <t>硬化道路5.729公里，通过改善交通条件，方便581人生活出行并降低农产品运输成本。数量指标：硬化道路5.729公里；质量指标：项目（工程）验收合格率=100%；时效指标：项目（工程）完成及时率100%；成本指标：道路补助标准60万元/公里；社会效益指标：受益人口数581人，受益脱贫人口数48人；可持续影响指标：工程设计使用年限≥20年；满意度指标：受益人口满意度度≥90%。</t>
  </si>
  <si>
    <t>红星村</t>
  </si>
  <si>
    <t>融水县和睦镇红星村西边碑记至村东边和睦服务区围墙边苦槽丫甘蔗产业路硬化工程</t>
  </si>
  <si>
    <t>道路硬化4.614公里，主要为路基平整，路面硬化厚20cm，路肩宽50cm，错车道，按路面宽度4.5米标准（含错车道）建设。</t>
  </si>
  <si>
    <t>硬化道路4.614公里，通过改善交通条件，方便581人生活出行并降低农产品运输成本。数量指标：硬化道路4.614公里；质量指标：项目（工程）验收合格率=100%；时效指标：项目（工程）完成及时率100%；成本指标：道路补助标准60万元/公里；社会效益指标：受益人口数2133人，受益脱贫人口数130人；可持续影响指标：工程设计使用年限≥20年；满意度指标：受益人口满意度度≥90%。</t>
  </si>
  <si>
    <t>融水县拱洞乡平卯村“归高”杉木、水稻产业路硬化工程</t>
  </si>
  <si>
    <t>道路硬化2.315公里，主要为路基平整，路面硬化厚20cm，路肩宽50cm，错车道，按路面宽度4.5米标准（含错车道）、涵洞，水沟，挡土墙建设。</t>
  </si>
  <si>
    <t>硬化道路2.315公里，通过改善交通条件，方便1788人生活出行并降低农产品运输成本。数量指标：硬化道路2.315公里；质量指标：项目（工程）验收合格率=100%；时效指标：项目（工程）完成及时率100%；成本指标：道路补助标准60万元/公里；社会效益指标：受益人口数1788人，受益脱贫人口数890人；可持续影响指标：工程设计使用年限≥20年；满意度指标：受益人口满意度度≥90%。</t>
  </si>
  <si>
    <t>融水县安陲乡新塘村长田屯杉木基地产业路</t>
  </si>
  <si>
    <t>道路新建3.38公里，路面为泥结碎石，主要为路基平整，错车道，按路面宽度4.5米标准（含错车道）建设。</t>
  </si>
  <si>
    <t>新建道路3.38公里，通过改善交通条件，方便83人生活出行并降低农产品运输成本。数量指标：新建道路3.38公里；质量指标：项目（工程）验收合格率100%；时效指标：项目（工程）完成及时率100%；成本指标：道路补助标准60万元/公里，泥结碎石路面（厚15厘米）37.5元/平方米；社会效益指标：受益人口数83人，受益脱贫人口数25人；可持续影响指标：工程设计使用年限≥20年；满意度指标：受益人口满意度度≥90%。</t>
  </si>
  <si>
    <t>融水县安陲乡三寸村九邓屯杉木基地产业路</t>
  </si>
  <si>
    <t>道路新建2.699公里，路面为泥结碎石，主要为路基平整，错车道，按路面宽度4.5米标准（含错车道）建设。</t>
  </si>
  <si>
    <t>新建道路2.699公里，通过改善交通条件，方便128人生活出行并降低农产品运输成本。数量指标：新建道路2.699公里；质量指标：项目（工程）验收合格率100%；时效指标：项目（工程）完成及时率100%；成本指标：道路补助标准60万元/公里，泥结碎石路面（厚15厘米）37.5元/平方米；社会效益指标：受益人口数128人，受益脱贫人口数33人；可持续影响指标：工程设计使用年限≥20年；满意度指标：受益人口满意度度≥90%。</t>
  </si>
  <si>
    <t>融水县永乐镇下覃村白马屯优质稻、甘蔗、蔬菜种植基地产业路硬化项目</t>
  </si>
  <si>
    <t>道路硬化2.642公里，主要为路基平整，路面硬化厚20cm，路肩宽50cm，错车道，按路面宽度4.5米标准（含错车道）建设。</t>
  </si>
  <si>
    <t>硬化道路2.642公里，通过改善交通条件，方便60人生活出行并降低农产品运输成本。数量指标：硬化道路2.642公里；质量指标：项目（工程）验收合格率=100%；时效指标：项目（工程）完成及时率100%；成本指标：道路补助标准60万元/公里；社会效益指标：受益人口数60人，受益脱贫人口数60人；可持续影响指标：工程设计使用年限≥20年；满意度指标：受益人口满意度度≥90%。</t>
  </si>
  <si>
    <t>融水县永乐镇洛西村榄口屯牛洞坪甘蔗种植基地产业路硬化项目</t>
  </si>
  <si>
    <t>道路硬化1.73公里，主要为路基平整，路面硬化厚20cm，路肩宽50cm，错车道，按路面宽度4.5米标准（含错车道）建设。</t>
  </si>
  <si>
    <t>硬化道路1.73公里，通过改善交通条件，方便31人生活出行并降低农产品运输成本。数量指标：硬化道路1.73公里；质量指标：项目（工程）验收合格率=100%；时效指标：项目（工程）完成及时率100%；成本指标：道路补助标准60万元/公里；社会效益指标：受益人口数31人，受益脱贫人口数31人；可持续影响指标：工程设计使用年限≥20年；满意度指标：受益人口满意度度≥90%。</t>
  </si>
  <si>
    <t>融水县同练乡和平村八岗河口至八岗源头杉木基地产业路硬化工程</t>
  </si>
  <si>
    <t>道路硬化1.88公里，主要为路基平整，路面硬化厚20cm，路肩宽50cm，错车道，按路面宽度4.5米标准（含错车道）、涵洞，水沟，挡土墙建设。</t>
  </si>
  <si>
    <t>硬化道路1.88公里，通过改善交通条件，方便1198人生活出行并降低农产品运输成本。数量指标：硬化道路1.88公里；质量指标：项目（工程）验收合格率=100%；时效指标：项目（工程）完成及时率100%；成本指标：道路补助标准60万元/公里；社会效益指标：受益人口数1198人，受益脱贫人口数211人；可持续影响指标：工程设计使用年限≥20年；满意度指标：受益人口满意度度≥90%。</t>
  </si>
  <si>
    <t>苗坪村</t>
  </si>
  <si>
    <t>融水县良寨乡苗坪村苗坪屯至整嗡产业路硬化工程</t>
  </si>
  <si>
    <t>道路硬化1.315公里，主要为路基平整，路面硬化厚20cm，路肩宽50cm，错车道，按路面宽度4.5米标准（含错车道）、涵洞，水沟，挡土墙建设。</t>
  </si>
  <si>
    <t>硬化道路1.315公里，通过改善交通条件，方便1092人生活出行并降低农产品运输成本。数量指标：硬化道路1.315公里；质量指标：项目（工程）验收合格率=100%；时效指标：项目（工程）完成及时率100%；成本指标：道路补助标准60万元/公里；社会效益指标：受益人口数1092人，受益脱贫人口数282人；可持续影响指标：工程设计使用年限≥20年；满意度指标：受益人口满意度度≥90%。</t>
  </si>
  <si>
    <t>融水县红水乡黄奈村姐妹山油茶基地产业路硬化项目</t>
  </si>
  <si>
    <t>道路硬化1.885公里，主要为路基平整，路面硬化厚20cm，路肩宽50cm，错车道，按路面宽度4.5米标准（含错车道）、涵洞，水沟，挡土墙建设。</t>
  </si>
  <si>
    <t>硬化道路1.885公里，通过改善交通条件，方便3235人生活出行并降低农产品运输成本。数量指标：硬化道路1.885公里；质量指标：项目（工程）验收合格率=100%；时效指标：项目（工程）完成及时率100%；成本指标：道路补助标准60万元/公里；社会效益指标：受益人口数3235人，受益脱贫人口数2334人；可持续影响指标：工程设计使用年限≥20年；满意度指标：受益人口满意度度≥90%。</t>
  </si>
  <si>
    <t>高兰村</t>
  </si>
  <si>
    <t>融水县白云乡高兰村高应屯至乌浮产业硬化路工程</t>
  </si>
  <si>
    <t>道路硬化4.118公里，主要为路基平整，路面硬化厚20cm，路肩宽50cm，错车道，按路面宽度4.5米标准（含错车道）建设。</t>
  </si>
  <si>
    <t>硬化道路4.118公里，通过改善交通条件，方便1485人生活出行并降低农产品运输成本。数量指标：硬化道路4.118公里；质量指标：项目（工程）验收合格率=100%；时效指标：项目（工程）完成及时率100%；成本指标：道路补助标准60万元/公里；社会效益指标：受益人口数1485人，受益脱贫人口数913人；可持续影响指标：工程设计使用年限≥20年；满意度指标：受益人口满意度度≥90%。</t>
  </si>
  <si>
    <t>融水县大年乡高马村归马屯至贵州从江县西山镇高脚村联网路建设项目</t>
  </si>
  <si>
    <t>道路硬化5.22公里，主要为路基平整，路面硬化厚20cm，路肩宽50cm，错车道，按路面宽度4.5米标准（含错车道）、涵洞，水沟，挡土墙建设。</t>
  </si>
  <si>
    <t>硬化道路5.22公里，通过改善交通条件，方便858人生活出行并降低农产品运输成本。数量指标：硬化道路5.22公里；质量指标：项目（工程）验收合格率=100%；时效指标：项目（工程）完成及时率100%；成本指标：道路补助标准60万元/公里；社会效益指标：受益人口数858人，受益脱贫人口数677人；可持续影响指标：工程设计使用年限≥20年；满意度指标：受益人口满意度度≥90%。</t>
  </si>
  <si>
    <t>融水县红水乡红水村上屯极喔消产业路新建项目</t>
  </si>
  <si>
    <t>道路新建1.298公里，路面为泥结碎石，主要为路基平整，错车道，按路面宽度4.5米标准（含错车道）建设。</t>
  </si>
  <si>
    <t>新建道路1.298公里，通过改善交通条件，方便363人生活出行并降低农产品运输成本。数量指标：新建道路1.298公里；质量指标：项目（工程）验收合格率100%；时效指标：项目（工程）完成及时率100%；成本指标：道路补助标准60万元/公里，泥结碎石路面（厚15厘米）37.5元/平方米；社会效益指标：受益人口数363人，受益脱贫人口数152人；可持续影响指标：工程设计使用年限≥20年；满意度指标：受益人口满意度度≥90%。</t>
  </si>
  <si>
    <t>融水县融水镇东华村东鲁屯白牛油茶基地产业路硬化道路</t>
  </si>
  <si>
    <t>道路硬化2.379公里，主要为路基平整，路面硬化厚20cm，路肩宽50cm，错车道，按路面宽度4.5米标准（含错车道）建设。</t>
  </si>
  <si>
    <t>硬化道路2.379公里，通过改善交通条件，方便406人生活出行并降低农产品运输成本。数量指标：硬化道路2.379公里；质量指标：项目（工程）验收合格率=100%；时效指标：项目（工程）完成及时率100%；成本指标：道路补助标准60万元/公里；社会效益指标：受益人口数409人，受益脱贫人口数9人；可持续影响指标：工程设计使用年限≥20年；满意度指标：受益人口满意度度≥90%。</t>
  </si>
  <si>
    <t>融水县滚贝乡吉羊村良板水坝至大拱桥杉木基地产业路硬化项目</t>
  </si>
  <si>
    <r>
      <rPr>
        <sz val="11"/>
        <rFont val="仿宋_GB2312"/>
        <charset val="134"/>
      </rPr>
      <t>道路硬化4.68公里，主要为路基平整，路面硬化厚20cm，路肩宽50cm，错车道，按路面宽度4.5米标准（含错车道）建设。φ1.0m圆管涵127米共17道，φ0.8m圆管涵21米共3道，3.0X3.0m盖板涵7米共1座，C20片石混凝土挡土墙（含警示墩）769.63m</t>
    </r>
    <r>
      <rPr>
        <sz val="11"/>
        <rFont val="宋体"/>
        <charset val="134"/>
      </rPr>
      <t>³</t>
    </r>
    <r>
      <rPr>
        <sz val="11"/>
        <rFont val="仿宋_GB2312"/>
        <charset val="134"/>
      </rPr>
      <t>。</t>
    </r>
  </si>
  <si>
    <t>硬化道路4.68公里，通过改善交通条件，方便2792人生活出行并降低农产品运输成本。数量指标：硬化道路4.68公里；质量指标：项目（工程）验收合格率=100%；时效指标：项目（工程）完成及时率100%；成本指标：道路补助标准60万元/公里；社会效益指标：受益人口数2792人，受益脱贫人口数438人；可持续影响指标：工程设计使用年限≥20年；满意度指标：受益人口满意度度≥90%。</t>
  </si>
  <si>
    <t>高强村</t>
  </si>
  <si>
    <t>融水县杆洞乡高强村下坪屯至乌利毛竹产业路建设项目</t>
  </si>
  <si>
    <t>道路新建3.525公里，路面为泥结碎石，主要为路基平整，错车道，按路面宽度4.5米标准（含错车道）建设。</t>
  </si>
  <si>
    <t>新建道路3.525公里，通过改善交通条件，方便315人生活出行并降低农产品运输成本。数量指标：新建道路3.525公里；质量指标：项目（工程）验收合格率100%；时效指标：项目（工程）完成及时率100%；成本指标：道路补助标准60万元/公里，泥结碎石路面（厚15厘米）37.5元/平方米；社会效益指标：受益人口数315人，受益脱贫人口数122人；可持续影响指标：工程设计使用年限≥20年；满意度指标：受益人口满意度度≥90%。</t>
  </si>
  <si>
    <t>融水县拱洞乡拱洞村加少至拱龙路口产业路项目</t>
  </si>
  <si>
    <t>道路新建1.774公里，路面为泥结碎石，主要为路基平整，错车道，按路面宽度4.5米标准（含错车道）建设。</t>
  </si>
  <si>
    <t>新建道路1.774公里，通过改善交通条件，方便1622人生活出行并降低农产品运输成本。数量指标：新建道路1.774公里；质量指标：项目（工程）验收合格率100%；时效指标：项目（工程）完成及时率100%；成本指标：道路补助标准60万元/公里，泥结碎石路面（厚15厘米）37.5元/平方米；社会效益指标：受益人口数1622人，受益脱贫人口数610人；可持续影响指标：工程设计使用年限≥20年；满意度指标：受益人口满意度度≥90%。</t>
  </si>
  <si>
    <t>融水县同练乡朋平村级路至绍秀屋杉木、水稻基地产业路硬化建设项目</t>
  </si>
  <si>
    <r>
      <rPr>
        <sz val="11"/>
        <rFont val="仿宋_GB2312"/>
        <charset val="134"/>
      </rPr>
      <t>道路硬化4.565公里，主要为路基平整，路面硬化厚20cm，路肩宽50cm，错车道，按路面宽度4.5米标准（含错车道）建设。φ1.0m圆管涵76米共10道，φ0.8m圆管涵28米共4道，现浇混凝土挡土墙（含警示墩）309.92m</t>
    </r>
    <r>
      <rPr>
        <sz val="11"/>
        <rFont val="宋体"/>
        <charset val="134"/>
      </rPr>
      <t>³</t>
    </r>
    <r>
      <rPr>
        <sz val="11"/>
        <rFont val="仿宋_GB2312"/>
        <charset val="134"/>
      </rPr>
      <t>,1.5X1.5m盖板涵7米一座。</t>
    </r>
  </si>
  <si>
    <t>硬化道路4.565公里，通过改善交通条件，方便1676人生活出行并降低农产品运输成本。数量指标：硬化道路4.565公里；质量指标：项目（工程）验收合格率=100%；时效指标：项目（工程）完成及时率100%；成本指标：道路补助标准60万元/公里，总体成本指标：262.1325万元；社会效益指标：受益人口数1676人，受益脱贫人口数879人；可持续影响指标：工程设计使用年限≥20年；满意度指标：受益人口满意度度≥90%</t>
  </si>
  <si>
    <t>融水县大浪镇高培村上寨屯至白云山杉木及林下种养基地产业路硬化工程</t>
  </si>
  <si>
    <t>道路硬化5.565公里，主要为路基平整，路面硬化厚20cm，路肩宽50cm，错车道，按路面宽度4.5米标准（含错车道）、涵洞，水沟，挡土墙建设。</t>
  </si>
  <si>
    <t>硬化道路5.565公里，通过改善交通条件，方便882人生活出行并降低农产品运输成本。数量指标：硬化道路5.565公里；质量指标：项目（工程）验收合格率=100%；时效指标：项目（工程）完成及时率100%；成本指标：道路补助标准60万元/公里；社会效益指标：受益人口数882人，受益脱贫人口数368人；可持续影响指标：工程设计使用年限≥20年；满意度指标：受益人口满意度度≥90%。</t>
  </si>
  <si>
    <t>融水县安太乡元宝村两放党迷水稻基地产业路硬化</t>
  </si>
  <si>
    <t>道路硬化1.12公里，主要为路基平整，路面硬化厚20cm，路肩宽50cm，错车道，按路面宽度4.5米标准（含错车道）建设。</t>
  </si>
  <si>
    <t>硬化道路1.12公里，通过改善交通条件，方便2268人生活出行并降低农产品运输成本。数量指标：硬化道路1.12公里；质量指标：项目（工程）验收合格率=100%；时效指标：项目（工程）完成及时率100%；成本指标：道路补助标准60万元/公里；社会效益指标：受益人口数2268人，受益脱贫人口数733人；可持续影响指标：工程设计使用年限≥20年；满意度指标：受益人口满意度度≥90%。</t>
  </si>
  <si>
    <t>融水县杆洞乡高强村上坪屯至桂明陆毛竹产业路硬化建设项目</t>
  </si>
  <si>
    <t>道路硬化2.045公里，主要为路基平整，路面硬化厚20cm，路肩宽50cm，错车道，按路面宽度4.5米标准（含错车道）建设。</t>
  </si>
  <si>
    <t>硬化道路2.045公里，通过改善交通条件，方便429人生活出行并降低农产品运输成本。数量指标：硬化道路2.045公里；质量指标：项目（工程）验收合格率=100%；时效指标：项目（工程）完成及时率100%；成本指标：道路补助标准60万元/公里；社会效益指标：受益人口数429人，受益脱贫人口数101人；可持续影响指标：工程设计使用年限≥20年；满意度指标：受益人口满意度度≥90%。</t>
  </si>
  <si>
    <t>融水县四荣乡永安村枫木屯至古系屯道路硬化项目</t>
  </si>
  <si>
    <t>道路硬化2.537公里，主要为路基平整，路面硬化厚20cm，路肩宽50cm，错车道，按路面宽度4.5米标准（含错车道）、涵洞，水沟，挡土墙建设。</t>
  </si>
  <si>
    <t>硬化道路2.537公里，通过改善交通条件，方便214人生活出行并降低农产品运输成本。数量指标：硬化道路2.537公里；质量指标：项目（工程）验收合格率=100%；时效指标：项目（工程）完成及时率100%；成本指标：道路补助标准60万元/公里；社会效益指标：受益人口数214人，受益脱贫人口数5人；可持续影响指标：工程设计使用年限≥20年；满意度指标：受益人口满意度度≥90%。</t>
  </si>
  <si>
    <t>融水县滚贝乡滚贝村滚贝屯乌略至新村道路硬化</t>
  </si>
  <si>
    <t>道路硬化3.45公里，主要为路基平整，路面硬化厚20cm，路肩宽50cm，错车道，按路面宽度4.5米标准（含错车道）、涵洞，水沟，挡土墙建设。</t>
  </si>
  <si>
    <t>硬化道路3.45公里，通过改善交通条件，方便1764人生活出行并降低农产品运输成本。数量指标：硬化道路3.45公里；质量指标：项目（工程）验收合格率=100%；时效指标：项目（工程）完成及时率100%；成本指标：道路补助标准60万元/公里；社会效益指标：受益人口数1764人，受益脱贫人口数279人；可持续影响指标：工程设计使用年限≥20年；满意度指标：受益人口满意度度≥90%。</t>
  </si>
  <si>
    <t>融水县安太乡林洞村大寨屯至康沙小屯道路硬化建设项目</t>
  </si>
  <si>
    <r>
      <rPr>
        <sz val="11"/>
        <rFont val="仿宋_GB2312"/>
        <charset val="134"/>
      </rPr>
      <t>道路硬化1.34公里，主要为路基平整，路面硬化厚20cm，路肩宽50cm，错车道，按路面宽度4.5米标准（含错车道）建设。C25片石混凝土挡土墙12.32m</t>
    </r>
    <r>
      <rPr>
        <sz val="11"/>
        <rFont val="宋体"/>
        <charset val="134"/>
      </rPr>
      <t>³</t>
    </r>
    <r>
      <rPr>
        <sz val="11"/>
        <rFont val="仿宋_GB2312"/>
        <charset val="134"/>
      </rPr>
      <t>，φ0.8m圆管涵28米共4道。</t>
    </r>
  </si>
  <si>
    <t>硬化道路1.34公里、挡土墙12.32m³，通过改善交通条件，方便549人生活出行并降低农产品运输成本。数量指标：硬化道路1.34公里；质量指标：项目（工程）验收合格率=100%；时效指标：项目（工程）完成及时率100%；成本指标：道路补助标准60万元/公里、挡土墙600元/m³，总体成本指标：69.0394万元；社会效益指标：受益人口数549人，受益脱贫人口数261人；可持续影响指标：工程设计使用年限≥20年；满意度指标：受益人口满意度度≥90%。</t>
  </si>
  <si>
    <t>融水县三防镇新兴村板兴屯至冲沟屯道路硬化工程</t>
  </si>
  <si>
    <t>道路硬化2.2公里，主要为路基平整，路面硬化厚20cm，路肩宽50cm，错车道，按路面宽度4.5米标准（含错车道）、涵洞，水沟，挡土墙建设。</t>
  </si>
  <si>
    <t>硬化道路2.2公里，通过改善交通条件，方便349人生活出行并降低农产品运输成本。数量指标：硬化道路2.2公里；质量指标：项目（工程）验收合格率=100%；时效指标：项目（工程）完成及时率100%；成本指标：道路补助标准60万元/公里；社会效益指标：受益人口数349人，受益脱贫人口数29人；可持续影响指标：工程设计使用年限≥20年；满意度指标：受益人口满意度度≥90%。</t>
  </si>
  <si>
    <t>汪洞乡廖合村寨盘屯至腾合村汪洞屯联网路</t>
  </si>
  <si>
    <t>新建道路长3.8公里，包含路基垫层、边沟、路肩等</t>
  </si>
  <si>
    <t>安陲乡吉曼村江吉公路至高坪屯道路硬化工程项目</t>
  </si>
  <si>
    <t>硬化道路6公里，路基宽度5米、路面宽度4.5米，建设相关的涵洞、边沟、路肩等。</t>
  </si>
  <si>
    <t>融水县和睦镇芙蓉村下芙蓉屯十字路至杨梅蔸甘蔗产业路硬化工程</t>
  </si>
  <si>
    <t>道路硬化3.656公里，主要为路基平整，路面硬化厚20cm，路肩宽50cm，错车道，按路面宽度4.5米标准（含错车道）、涵洞，水沟，挡土墙建设。</t>
  </si>
  <si>
    <t>硬化道路3.656公里，通过改善交通条件，方便213人生活出行并降低农产品运输成本。数量指标：硬化道路3.656公里；质量指标：项目（工程）验收合格率=100%；时效指标：项目（工程）完成及时率100%；成本指标：道路补助标准60万元/公里；社会效益指标：受益人口数213人，受益脱贫人口数14人；可持续影响指标：工程设计使用年限≥20年；满意度指标：受益人口满意度度≥90%。</t>
  </si>
  <si>
    <t>融水县安陲乡大塅村坪坡屯油茶基地产业路</t>
  </si>
  <si>
    <t>道路硬化1.912公里，主要为路基平整，路面硬化厚20cm，路肩宽50cm，错车道，按路面宽度4.5米标准（含错车道）、涵洞，水沟，挡土墙建设。</t>
  </si>
  <si>
    <t>硬化道路1.912公里，通过改善交通条件，方便132人生活出行并降低农产品运输成本。数量指标：硬化道路1.912公里；质量指标：项目（工程）验收合格率=100%；时效指标：项目（工程）完成及时率100%；成本指标：道路补助标准60万元/公里；社会效益指标：受益人口数132人，受益脱贫人口数9人；可持续影响指标：工程设计使用年限≥20年；满意度指标：受益人口满意度度≥90%。</t>
  </si>
  <si>
    <t>融水县永乐镇荣山村西村屯优质水稻、甘蔗种植基地产业路硬化项目</t>
  </si>
  <si>
    <t>道路硬化0.959公里，主要为路基平整，路面硬化厚20cm，路肩宽50cm，错车道，按路面宽度4.5米标准（含错车道）、涵洞，水沟，挡土墙建设。</t>
  </si>
  <si>
    <t>硬化道路0.959公里，通过改善交通条件，方便17人生活出行并降低农产品运输成本。数量指标：硬化道路0.959公里；质量指标：项目（工程）验收合格率=100%；时效指标：项目（工程）完成及时率100%；成本指标：道路补助标准60万元/公里；社会效益指标：受益人口数17人，受益脱贫人口数17人；可持续影响指标：工程设计使用年限≥20年；满意度指标：受益人口满意度度≥90%。</t>
  </si>
  <si>
    <t>融水县四荣乡四合村移民屯寨底至狮子山杉木、八角种植产业路过沟桥涵水毁修复项目</t>
  </si>
  <si>
    <r>
      <rPr>
        <sz val="11"/>
        <rFont val="仿宋_GB2312"/>
        <charset val="134"/>
      </rPr>
      <t>C20片石混凝土挡土墙237.371m</t>
    </r>
    <r>
      <rPr>
        <sz val="11"/>
        <rFont val="宋体"/>
        <charset val="134"/>
      </rPr>
      <t>³</t>
    </r>
  </si>
  <si>
    <t>水毁修复C20片石混凝土挡土墙237.371m³，通过改善交通条件，方便405人生活出行并降低农产品运输成本。数量指标：C20片石混凝土挡土墙237.371m³；质量指标：项目（工程）验收合格率=100%；时效指标：项目（工程）完成及时率100%；成本指标：挡土墙600元/m³；社会效益指标：受益人口数405人，受益脱贫人口数46人；可持续影响指标：工程设计使用年限≥20年；满意度指标：受益人口满意度度≥90%。</t>
  </si>
  <si>
    <t>融水县融水镇下廓村大黎生产路硬化工程</t>
  </si>
  <si>
    <t>道路硬化1.223公里，主要为路基平整，路面硬化厚20cm，路肩宽50cm，错车道，按路面宽度4.5米标准（含错车道）、涵洞，水沟，挡土墙建设。</t>
  </si>
  <si>
    <t>硬化道路1.223公里，通过改善交通条件，方便605人生活出行并降低农产品运输成本。数量指标：硬化道路1.223公里；质量指标：项目（工程）验收合格率=100%；时效指标：项目（工程）完成及时率100%；成本指标：道路补助标准60万元/公里；社会效益指标：受益人口数605人，受益脱贫人口数23人；可持续影响指标：工程设计使用年限≥20年；满意度指标：受益人口满意度度≥90%。</t>
  </si>
  <si>
    <t>融水县融水镇下廓村小村屯小村杉木树至横山头产业道路硬化</t>
  </si>
  <si>
    <t>道路硬化1.188公里，主要为路基平整，路面硬化厚20cm，路肩宽50cm，错车道，按路面宽度4.5米标准（含错车道）、涵洞，水沟，挡土墙建设。</t>
  </si>
  <si>
    <t>硬化道路1.188公里，通过改善交通条件，方便1002人生活出行并降低农产品运输成本。数量指标：硬化道路1.188公里；质量指标：项目（工程）验收合格率=100%；时效指标：项目（工程）完成及时率100%；成本指标：道路补助标准60万元/公里；社会效益指标：受益人口数1002人，受益脱贫人口数36人；可持续影响指标：工程设计使用年限≥20年；满意度指标：受益人口满意度度≥90%。</t>
  </si>
  <si>
    <t>融水县三防镇三联村大加初屯杉木产业路新建工程</t>
  </si>
  <si>
    <t>道路新建1.2公里，路面为泥结碎石，主要为路基平整，错车道，按路面宽度4.5米标准（含错车道）建设。</t>
  </si>
  <si>
    <t>新建道路1.2公里，通过改善交通条件，方便194人生活出行并降低农产品运输成本。数量指标：新建道路1.2公里；质量指标：项目（工程）验收合格率100%；时效指标：项目（工程）完成及时率100%；成本指标：道路补助标准60万元/公里，泥结碎石路面（厚15厘米）37.5元/平方米；社会效益指标：受益人口数194人，受益脱贫人口数37人；可持续影响指标：工程设计使用年限≥20年；满意度指标：受益人口满意度度≥90%。</t>
  </si>
  <si>
    <t>融水县和睦镇安塘村西安屯优质水稻、甘蔗种植基地产业路硬化项目</t>
  </si>
  <si>
    <t>道路硬化1.309公里，主要为路基平整，路面硬化厚20cm，路肩宽50cm，错车道，按路面宽度4.5米标准（含错车道）、涵洞，水沟，挡土墙建设。</t>
  </si>
  <si>
    <t>硬化道路1.309公里，通过改善交通条件，方便337人生活出行并降低农产品运输成本。数量指标：硬化道路1.309公里；质量指标：项目（工程）验收合格率=100%；时效指标：项目（工程）完成及时率100%；成本指标：道路补助标准60万元/公里；社会效益指标：受益人口数337人，受益脱贫人口数32人；可持续影响指标：工程设计使用年限≥20年；满意度指标：受益人口满意度度≥90%。</t>
  </si>
  <si>
    <t>国营贝江河林场</t>
  </si>
  <si>
    <t>永乐分场</t>
  </si>
  <si>
    <t>融水苗族自治县国营贝江河林场永乐分场龙齐分区2林班至5林班金毛狗脊基地产业道路</t>
  </si>
  <si>
    <t>道路长约5.8公里，路基宽4.5米，路宽3.5米</t>
  </si>
  <si>
    <t>方便广大村民种植和运输施肥、生产经营活动，增加村民收入，巩固拓展脱贫攻坚成果和乡村振兴建设；社会效益指标：受益人口数98人，受益人口满意度≥98%。</t>
  </si>
  <si>
    <t>融水苗族自治县国营贝江河林场永乐分场龙齐分区5林班金毛狗脊基地产业道路</t>
  </si>
  <si>
    <t>道路长约2公里，路基宽4.5米，路宽3.5米</t>
  </si>
  <si>
    <t>融水苗族自治县国营贝江河林场永乐分场龙齐分区5林班至6林班金毛狗脊基地产业道路</t>
  </si>
  <si>
    <t>道路长约7公里，路基宽4.5米，路宽3.5米</t>
  </si>
  <si>
    <t>融水苗族自治县国营贝江河林场永乐分场古盆分区1林班金毛狗脊基地产业道路</t>
  </si>
  <si>
    <t>道路长约1.8公里，路基宽4.5米，路宽3.5米</t>
  </si>
  <si>
    <t>方便广大村民种植和运输施肥、生产经营活动，增加村民收入，巩固拓展脱贫攻坚成果和乡村振兴建设；社会效益指标：受益人口数305人，受益人口满意度≥98%。</t>
  </si>
  <si>
    <t>融水苗族自治县国营贝江河林场永乐分场古盆分区8林班金毛狗脊基地产业道路</t>
  </si>
  <si>
    <t>道路长约5公里，路基宽4.5米，路宽3.5米</t>
  </si>
  <si>
    <t>高岭分场</t>
  </si>
  <si>
    <t>融水苗族自治县国营贝江河林场高岭分场2林班金毛狗脊基地产业道路</t>
  </si>
  <si>
    <t>道路长约3公里，路基宽4.5米，路宽3.5米</t>
  </si>
  <si>
    <t>方便广大村民种植和运输施肥、生产经营活动，增加村民收入，巩固拓展脱贫攻坚成果和乡村振兴建设；社会效益指标：受益人口数127人，受益人口满意度≥98%。</t>
  </si>
  <si>
    <t>东华分场</t>
  </si>
  <si>
    <t>融水苗族自治县国营贝江河林场东华分场3林班金毛狗脊基地产业道路</t>
  </si>
  <si>
    <t>道路长约2公里，路基宽4.5米，路宽3.11米</t>
  </si>
  <si>
    <t>方便广大村民种植和运输施肥、生产经营活动，增加村民收入，巩固拓展脱贫攻坚成果和乡村振兴建设；社会效益指标：受益人口数406人，受益人口满意度≥98%。</t>
  </si>
  <si>
    <t>小荣分场</t>
  </si>
  <si>
    <t>融水苗族自治县国营贝江河林场小荣分场都沟分区2林班金毛狗脊基地产业道路</t>
  </si>
  <si>
    <t>方便广大村民种植和运输施肥、生产经营活动，增加村民收入，巩固拓展脱贫攻坚成果和乡村振兴建设；社会效益指标：受益人口数135人，受益人口满意度≥98%。</t>
  </si>
  <si>
    <t>融水县四荣乡江潭村江下屯至甲计屯道路水毁修复项目</t>
  </si>
  <si>
    <r>
      <rPr>
        <sz val="11"/>
        <rFont val="仿宋_GB2312"/>
        <charset val="134"/>
      </rPr>
      <t>C20片石混凝土挡土墙3515.06m</t>
    </r>
    <r>
      <rPr>
        <sz val="11"/>
        <rFont val="宋体"/>
        <charset val="134"/>
      </rPr>
      <t>³</t>
    </r>
  </si>
  <si>
    <t>水毁修复C20片石混凝土挡土墙3515.06m³，通过改善交通条件，方便278人生活出行并降低农产品运输成本。数量指标：C20片石混凝土挡土墙3515.06m³；质量指标：项目（工程）验收合格率=100%；时效指标：项目（工程）完成及时率100%；成本指标：挡土墙600元/m³；社会效益指标：受益人口数278人，受益脱贫人口数175人；可持续影响指标：工程设计使用年限≥20年；满意度指标：受益人口满意度度≥90%。</t>
  </si>
  <si>
    <t>三防镇本洞才上仕道屯滚水坝和挡水墙建设项目</t>
  </si>
  <si>
    <t>1.滚水坝建设长55米；2.挡水墙长40米、下底宽1米、上底宽0.6米、高3米</t>
  </si>
  <si>
    <t>便于群众进行生产生活，可以灌溉和保护农田200亩；社会效益指标：受益人口数329人，受益脱贫人口数54人；受益人口满意度≥98%。</t>
  </si>
  <si>
    <t>三防镇兴洞村上兴洞屯水毁防洪堤建设项目</t>
  </si>
  <si>
    <t>防洪堤长200米、下底宽1.5米、上底宽0.6米、高1.5米</t>
  </si>
  <si>
    <t>便于群众进行生产生活，可以灌溉和保护农田100亩；社会效益指标：受益人口数427人，受益脱贫人口数83人；受益人口满意度≥98%。</t>
  </si>
  <si>
    <t>2026年村级公益性扶贫项目资产管护经费</t>
  </si>
  <si>
    <t>2026年村级公益性扶贫项目资产管护经费，数量指标：20个乡镇；质量指标：项目合格率=100%；时效指标：项目（工程）完成及时率100%；可持续影响指标：项目可持续使用年限≥10年；受益人口满意度≥90%。</t>
  </si>
  <si>
    <t>木材产业提升项目</t>
  </si>
  <si>
    <t>新型农村集体经济</t>
  </si>
  <si>
    <t>购置木材加工设备一批</t>
  </si>
  <si>
    <t>充分利用本地资源优势，投资木材加工业，提升木材工加能力，促进村集体增收。数量指标：购置木材加工设备一批；质量指标：项目验收合格率100%；时效指标：项目完成及时率100%；经济效益指标：受益村集体年总增收30万元；社会效益指标：受益村数10个，受益人口数19300人，受益脱贫人口数2530人；满意度指标：受益人口满意度度≥90%</t>
  </si>
  <si>
    <t>和睦镇肉鸭养殖项目二期工程项目</t>
  </si>
  <si>
    <t>建设鸭舍5300平方米和购置设备</t>
  </si>
  <si>
    <t>充分利用本地资源优势，发展肉鸭养殖，促进村集体增收。经济效益指标：受益村集体总增收10万元以上；社会效益指标：受益村数3个，受益人口数5820人，受益脱贫人口数2427人；满意度指标：受益人口满意度度≥90%</t>
  </si>
  <si>
    <t>永乐镇北高村生猪养殖项目二期</t>
  </si>
  <si>
    <t>建设立体规模化生猪养殖栏舍1栋，全部为砖混结构和标准现代机械化</t>
  </si>
  <si>
    <t>通过建设立体规模化生猪养殖场，扩大生猪养殖能力，促进生猪供应和增加村集体经济收入。数量指标：立体规模化生猪养殖生产设施房1栋，质量指标：项目验收合格率100%；时效指标：项目完成及时率100%；经济效益指标：受益村集体总增收7万元；社会效益指标：受益村数2个，受益人口数1406人，受益脱贫人口数1051人；满意度指标：受益人口满意度度≥90%</t>
  </si>
  <si>
    <t>永乐镇四莫村生猪养殖项目（二期）</t>
  </si>
  <si>
    <t>生猪养殖栏舍8400平方米</t>
  </si>
  <si>
    <t>充分利用本地资源优势，发展生猪养殖，促进村集体增收。数量指标：生猪养殖栏舍8400平方米，质量指标：项目验收合格率100%；时效指标：项目完成及时率100%；经济效益指标：受益村集体总增收14万元；社会效益指标：受益村数4个，受益人口数7955人，受益脱贫人口数4056人；满意度指标：受益人口满意度度≥90%</t>
  </si>
  <si>
    <t>融水镇新国村金毛狗脊大苗培育示范基地</t>
  </si>
  <si>
    <t>平整场地41251㎡，回填土18452m³，建设育苗大棚64亩</t>
  </si>
  <si>
    <t>产出指标：数量指标：平整场地41251㎡，回填土18452m³，建设育苗大棚64亩。质量指标：项目验收合格率100%；时效指标：项目完成及时率100%；成本指标：平整场地0.59元/㎡,回填土9.09元/m³，育苗大棚2.9万元/亩。效益指标：受益脱贫人口户数30户；经济效益指标：受益户均增收2000元以上。满意度指标：服务对象满意度指标受益人口满意度90%以上。</t>
  </si>
  <si>
    <t>附件2</t>
  </si>
  <si>
    <t>融水苗族自治县2026年中央和自治区提前下达财政衔接推进乡村振兴补助资金项目使用计划表（全县汇总）</t>
  </si>
  <si>
    <t>填报单位：融水苗族自治县农业农村局    融水苗族自治县财政局                                                                   填报日期：2026年3月25日                                             单位：万元</t>
  </si>
  <si>
    <t>市</t>
  </si>
  <si>
    <t>县</t>
  </si>
  <si>
    <t>乡镇</t>
  </si>
  <si>
    <t>村</t>
  </si>
  <si>
    <t>项目情况</t>
  </si>
  <si>
    <t>建设规模（选择填报）</t>
  </si>
  <si>
    <t>项目受益情况</t>
  </si>
  <si>
    <t>是否属于其他类型</t>
  </si>
  <si>
    <t>项目绩效目标（成本指标、产出指标、效益指标、群众满意度指标，文字表述即可）</t>
  </si>
  <si>
    <t>产业类项目</t>
  </si>
  <si>
    <t>实施内容</t>
  </si>
  <si>
    <t>条（座、处）</t>
  </si>
  <si>
    <r>
      <rPr>
        <b/>
        <sz val="11"/>
        <rFont val="宋体"/>
        <charset val="134"/>
        <scheme val="minor"/>
      </rPr>
      <t>公里（米、</t>
    </r>
    <r>
      <rPr>
        <b/>
        <sz val="11"/>
        <rFont val="宋体"/>
        <charset val="134"/>
      </rPr>
      <t>㎡</t>
    </r>
    <r>
      <rPr>
        <b/>
        <sz val="11"/>
        <rFont val="宋体"/>
        <charset val="134"/>
        <scheme val="minor"/>
      </rPr>
      <t>）</t>
    </r>
  </si>
  <si>
    <t>发展种植（亩）</t>
  </si>
  <si>
    <t>低产改造（亩）</t>
  </si>
  <si>
    <t>家禽养殖（万羽）</t>
  </si>
  <si>
    <t>家畜养殖 （头/只）</t>
  </si>
  <si>
    <t>水产养殖（公斤）</t>
  </si>
  <si>
    <t>其他</t>
  </si>
  <si>
    <t>该批次中央衔接资金</t>
  </si>
  <si>
    <t>该批次自治区衔接资金</t>
  </si>
  <si>
    <t>市级补助资金</t>
  </si>
  <si>
    <t>县级补助资金</t>
  </si>
  <si>
    <t>投入项目的粤桂帮扶资金</t>
  </si>
  <si>
    <t>投入项目的小额信贷资金</t>
  </si>
  <si>
    <t>投入项目的其他资金</t>
  </si>
  <si>
    <t>受益村（个数）</t>
  </si>
  <si>
    <t>受益总人数</t>
  </si>
  <si>
    <t>其中：脱贫户</t>
  </si>
  <si>
    <t>其中：易地搬迁对象</t>
  </si>
  <si>
    <t>投入模式</t>
  </si>
  <si>
    <t>联农带农机制</t>
  </si>
  <si>
    <t>面上村</t>
  </si>
  <si>
    <t>脱贫村</t>
  </si>
  <si>
    <t>户数（户）</t>
  </si>
  <si>
    <t>人数（人）</t>
  </si>
  <si>
    <t>柳州市</t>
  </si>
  <si>
    <t>合计</t>
  </si>
  <si>
    <t>一</t>
  </si>
  <si>
    <t>产业类小计</t>
  </si>
  <si>
    <t>1.1特色产业到户“以奖代补”</t>
  </si>
  <si>
    <t>全乡镇</t>
  </si>
  <si>
    <t>奖补脱贫户和监测对象自主或参与特色产业发展发展种植类面积≥3000亩，参与发展水产养殖≥10000公斤。</t>
  </si>
  <si>
    <t>发展种植类面积≥3000亩。种植作物成活率≥90%；参与发展水产养殖≥10000公斤，养殖成活率≥90%；特色产业带动增加脱贫户收入（总收入）≥800万元；社会效益指标：受益人口数740人，受益脱贫人口数740人；受益人口满意度≥90%。</t>
  </si>
  <si>
    <t>通过以奖代补带动脱贫户740人发展产业，提高收入。</t>
  </si>
  <si>
    <t>奖补脱贫户和监测对象自主或参与特色产业发展发展种植类面积≥3000亩，参与发展养殖量≥600头。</t>
  </si>
  <si>
    <t>发展种植类面积≥3000亩，参与发展养殖量≥600头。种植作物成活率≥90%；养殖成活率≥90%；特色产业带动增加脱贫户收入（总收入）≥800万元；社会效益指标：受益人口数1240人，受益脱贫人口数1240人；受益人口满意度≥90%。</t>
  </si>
  <si>
    <t>通过以奖代补带动脱贫户1240人发展产业，提高收入。</t>
  </si>
  <si>
    <t>奖补脱贫户和监测对象自主或参与特色产业发展发展种植类面积≥5000亩，参与发展养殖量≥2万羽。</t>
  </si>
  <si>
    <t>发展种植类面积≥5000亩，参与发展养殖量≥2万羽。种植作物成活率≥90%；养殖成活率≥90%； 特色产业带动增加脱贫户收入（总收入）≥1100万元；社会效益指标：受益人口数2000人，受益脱贫人口数2000人；受益人口满意度≥90%。</t>
  </si>
  <si>
    <t>通过以奖代补带动脱贫户2000人发展产业，提高收入。</t>
  </si>
  <si>
    <t>奖补脱贫户和监测对象自主或参与特色产业发展发展种植类面积≥2000亩，参与发展水产殖量≥8000公斤。</t>
  </si>
  <si>
    <t>发展种植类面积≥2000亩，参与发展水产养殖量≥8000公斤。种植作物成活率≥90%；养殖水产成活率≥90%； 特色产业带动增加脱贫户收入（总收入）≥750万元；社会效益指标：受益人口数760人，受益脱贫人口数760人；受益人口满意度≥90%。</t>
  </si>
  <si>
    <t>通过以奖代补带动脱贫户760人发展产业，提高收入。</t>
  </si>
  <si>
    <t>奖补脱贫户和监测对象自主或参与特色产业发展发展种植类面积≥3000亩，参与发展水产养殖5000公斤。</t>
  </si>
  <si>
    <t>发展种植类面积≥3000亩。种植作物成活率≥90%；参与发展水产养殖量≥8000公斤，养殖水产成活率≥90%；特色产业带动增加脱贫户收入（总收入）≥500万元；社会效益指标：受益人口数840人，受益脱贫人口数840人；受益人口满意度≥90%。</t>
  </si>
  <si>
    <t>通过以奖代补带动脱贫户840人发展产业，提高收入。</t>
  </si>
  <si>
    <t>奖补脱贫户和监测对象自主或参与特色产业发展发展种植类面积≥3000亩，发展水产养殖5000公斤。</t>
  </si>
  <si>
    <t>发展种植类面积≥3000亩。种植作物成活率≥90%；参与发展水产养殖量≥5000公斤，养殖水产成活率≥90%；特色产业带动增加脱贫户收入（总收入）≥500万元；社会效益指标：受益人口数760人，受益脱贫人口数760人；受益人口满意度≥90%。</t>
  </si>
  <si>
    <t>奖补脱贫户和监测对象自主或参与特色产业发展发展种植类面积≥8000亩，参与发展养殖家畜家禽量≥500头，参与发展水产养殖≥5000公斤。</t>
  </si>
  <si>
    <t>发展种植类面积≥8000亩，参与发展养殖家畜家禽量≥500头。参与发展水产养殖量≥5000公斤，养殖水产成活率≥90%；种植作物成活率≥90%；养殖家畜家禽成活率≥90%； 特色产业带动增加脱贫户收入（总收入）≥1300万元；社会效益指标：受益人口数1640人，受益脱贫人口数1640人；受益人口满意度≥90%。</t>
  </si>
  <si>
    <t>通过以奖代补带动脱贫户1640人发展产业，提高收入。</t>
  </si>
  <si>
    <t>奖补脱贫户和监测对象自主或参与特色产业发展发展种植类面积≥5000亩，参与发展养殖家畜家禽量≥500头，参与水产养殖≥20000公斤。</t>
  </si>
  <si>
    <t>发展种植类面积≥5000亩，参与发展养殖家畜家禽量≥500头。参与发展水产养殖量≥2000公斤。养殖水产成活率≥90%；种植作物成活率≥90%；养殖家畜家禽成活率≥90%； 特色产业带动增加脱贫户收入（总收入）≥1000万元；社会效益指标：受益人口数1520人，受益脱贫人口数1520人；受益人口满意度≥90%。</t>
  </si>
  <si>
    <t>通过以奖代补带动脱贫户1520人发展产业，提高收入。</t>
  </si>
  <si>
    <t>奖补脱贫户和监测对象自主或参与特色产业发展发展种植类面积≥5000亩，发展水产养殖≥3000公斤。</t>
  </si>
  <si>
    <t>发展种植类面积≥5000亩。种植作物成活率≥90%；参与发展水产养殖量≥3000公斤。养殖水产成活率≥90%特色产业带动增加脱贫户收入（总收入）≥400万元；社会效益指标：受益人口数400人，受益脱贫人口数400人；受益人口满意度≥90%。</t>
  </si>
  <si>
    <t>通过以奖代补带动脱贫户400人发展产业，提高收入。</t>
  </si>
  <si>
    <t>奖补脱贫户和监测对象自主或参与特色产业发展发展种植类面积≥2000亩。</t>
  </si>
  <si>
    <t>发展种植类面积≥2000亩。种植作物成活率≥90%；特色产业带动增加脱贫户收入（总收入）≥115万元；社会效益指标：受益人口数140人，受益脱贫人口数140人；受益人口满意度≥90%。</t>
  </si>
  <si>
    <t>通过以奖代补带动脱贫户140人发展产业，提高收入。</t>
  </si>
  <si>
    <t>奖补脱贫户和监测对象自主或参与特色产业发展发展种植类面积≥8000亩，参与发展水产养殖≥7000公斤。</t>
  </si>
  <si>
    <t>发展种植类面积≥8000亩，参与发展水产养殖≥7000公斤。种植作物成活率≥90%；养殖水产成活率≥90%；特色产业带动增加脱贫户收入（总收入）≥1100万元；社会效益指标：受益人口数1800人，受益脱贫人口数1800人；受益人口满意度≥90%。</t>
  </si>
  <si>
    <t>通过以奖代补带动脱贫户1800人发展产业，提高收入。</t>
  </si>
  <si>
    <t>奖补脱贫户和监测对象自主或参与特色产业发展发展种植类面积≥3000亩。</t>
  </si>
  <si>
    <t>发展种植类面积≥3000亩。种植作物成活率≥90%；特色产业带动增加脱贫户收入（总收入）≥200万元；社会效益指标：受益人口数160人，受益脱贫人口数160人；受益人口满意度≥90%。</t>
  </si>
  <si>
    <t>通过以奖代补带动脱贫户160人发展产业，提高收入。</t>
  </si>
  <si>
    <t>奖补脱贫户和监测对象自主或参与特色产业发展发展种植类面积≥6000亩，参与发展养殖家畜家禽量≥200头/只，发展水产养殖≥3000公斤。</t>
  </si>
  <si>
    <t>发展种植类面积≥6000亩，参与发展养殖家畜家禽量≥200头/只，发展水产养殖≥3000公斤。种植作物成活率≥90%；养殖家畜家禽成活率≥90%；养殖水产成活率≥90%；特色产业带动增加脱贫户收入（总收入）≥600万元；社会效益指标：受益人口数820人，受益脱贫人口数820人；受益人口满意度≥90%。</t>
  </si>
  <si>
    <t>通过以奖代补带动脱贫户820人发展产业，提高收入。</t>
  </si>
  <si>
    <t>奖补脱贫户和监测对象自主或参与特色产业发展发展种植类面积≥4000亩，参与发展养殖家畜家禽量≥500头/只。</t>
  </si>
  <si>
    <t>发展种植类面积≥4000亩，参与发展养殖家畜家禽量≥500头/只。种植作物成活率≥90%；养殖家畜家禽成活率≥90%；特色产业带动增加脱贫户收入（总收入）≥450万元；社会效益指标：受益人口数640人，受益脱贫人口数640人；受益人口满意度≥90%。</t>
  </si>
  <si>
    <t>通过以奖代补带动脱贫户640人发展产业，提高收入。</t>
  </si>
  <si>
    <t>奖补脱贫户和监测对象自主或参与特色产业发展发展种植类面积≥3000亩，发展水产养殖≥3000公斤。</t>
  </si>
  <si>
    <t>发展种植类面积≥3000亩。发展水产养殖≥3000公斤。种植作物成活率≥90%；养殖水产成活率≥90%；色产业带动增加脱贫户收入（总收入）≥220万元；社会效益指标：受益人口数200人，受益脱贫人口数200人；受益人口满意度≥90%。</t>
  </si>
  <si>
    <t>通过以奖代补带动脱贫户200人发展产业，提高收入。</t>
  </si>
  <si>
    <t>奖补脱贫户和监测对象自主或参与特色产业发展发展种植类面积≥2800亩，参与发展养殖家畜家禽量≥1万羽。</t>
  </si>
  <si>
    <t>发展种植类面积≥2800亩，参与发展养殖家畜家禽量≥1万羽。种植作物成活率≥90%；养殖成活率≥90%； 特色产业带动增加脱贫户收入（总收入）≥260万元；社会效益指标：受益人口数240人，受益脱贫人口数240人；受益人口满意度≥90%。</t>
  </si>
  <si>
    <t>通过以奖代补带动脱贫户240人发展产业，提高收入。</t>
  </si>
  <si>
    <t>奖补脱贫户和监测对象自主或参与特色产业发展发展种植类面积≥5000亩，发展水产养殖≥2000公斤。</t>
  </si>
  <si>
    <t>发展种植类面积≥5000亩。发展水产养殖≥2000公斤。种植作物成活率≥90%；水产养殖成活率≥90%；；特色产业带动增加脱贫户收入（总收入）≥380万元；社会效益指标：受益人口数380人，受益脱贫人口数380人；受益人口满意度≥90%。</t>
  </si>
  <si>
    <t>通过以奖代补带动脱贫户380人发展产业，提高收入。</t>
  </si>
  <si>
    <t>奖补脱贫户和监测对象自主或参与特色产业发展发展种植类面积≥2000亩，参与发展养殖家畜家禽量≥1万羽。</t>
  </si>
  <si>
    <t>发展种植类面积≥2000亩，参与发展养殖家畜家禽量≥1万羽。种植作物成活率≥90%；养殖家畜家禽成活率≥90%； 特色产业带动增加脱贫户收入（总收入）≥200万元；社会效益指标：受益人口数380人，受益脱贫人口数380人；受益人口满意度≥90%。</t>
  </si>
  <si>
    <t>奖补脱贫户和监测对象自主或参与特色产业发展发展种植类面积≥5000亩，参与家畜发展养殖≥1000头/只。</t>
  </si>
  <si>
    <t>发展种植类面积≥5000亩。家畜发展养殖≥1000头/只。种植作物成活率≥90%；养殖家畜家禽成活率≥90%；特色产业带动增加脱贫户收入（总收入）≥480万元；社会效益指标：受益人口数360人，受益脱贫人口数360人；受益人口满意度≥90%。</t>
  </si>
  <si>
    <t>通过以奖代补带动脱贫户360人发展产业，提高收入。</t>
  </si>
  <si>
    <t>发展种植类面积≥3000亩。种植作物成活率≥90%；特色产业带动增加脱贫户收入（总收入）≥200万元；社会效益指标：受益人口数220人，受益脱贫人口数220人；受益人口满意度≥90%。</t>
  </si>
  <si>
    <t>通过以奖代补带动脱贫户220人发展产业，提高收入。</t>
  </si>
  <si>
    <t>1.2优势特色产业发展项目</t>
  </si>
  <si>
    <t>1.产出指标：（1）数量指标：购置配套设备2套以上；（2）质量指标：项目验收合格率100%；（3）时效指标：项目完成及时率100%；（4）成本指标：配套设备22.5万元/套。2.效益指标：（1）社会效益指标：受益人口数为30户65人以上，其中脱贫人口10户25人；（2）经济效益指标：受益户均增收3000元以上，村集体经济增收1.2万元以上。3.满意度指标：服务对象满意度指标：受益人口满意度90%以上。</t>
  </si>
  <si>
    <t>1.产出指标：（1）数量指标：车间建设80平方米以上，购置设备2套以上；（2）质量指标：项目验收合格率100%；（3）时效指标：项目完成及时率100%；（4）成本指标：车间建设0.3万元/平方米，设备12.0万元/套。2.效益指标：（1）社会效益指标：受益人口数为20户65人以上，其中脱贫人口10户25人；（2）经济效益指标：村集体经济增收1.0万元以上。3.满意度指标：服务对象满意度指标：受益人口满意度90%以上。</t>
  </si>
  <si>
    <t>1.产出指标：（1）数量指标：购置浸糖设备1套，中药切制设备、粉碎设备、包装设备各1台；（2）质量指标：项目验收合格率100%；（3）时效指标：项目完成及时率100%；（4）成本指标：浸糖设备7.5万元/套，中药切制设备2.5万元/台，粉碎设备6万元/台，包装设备10万元/台。2.效益指标：（1）社会效益指标：受益人口数为10户35人以上，其中脱贫人口5户15人；（2）经济效益指标：村集体经济增收0.78万元以上。3.满意度指标：服务对象满意度指标：受益人口满意度90%以上。</t>
  </si>
  <si>
    <t>1.产出指标：（1）数量指标：建设加工车间300平方米以上，购置配套设备3套以上；（2）质量指标：项目验收合格率100%；（3）时效指标：项目完成及时率100%；（4）成本指标：加工车间1000元/平方米，配套设备10万元/套。2.效益指标：（1）社会效益指标：受益人口数为30户65人以上，其中脱贫人口15户35人；（2）经济效益指标：受益户均增收3000元以上，村集体经济增收1.8万元以上。3.满意度指标：服务对象满意度指标：受益人口满意度90%以上。</t>
  </si>
  <si>
    <t>1.产出指标：（1）数量指标：新建蔬菜大棚20亩并完善喷淋等配套设施；（2）质量指标：项目验收合格率100%；（3）时效指标：项目完成及时率100%；（4）成本指标：蔬菜大棚4.9万元/亩。2.效益指标：（1）社会效益指标：受益人口数为30户75人以上，其中脱贫人口10户35人；（2）经济效益指标：受益户均增收5000元以上，村集体经济增收2.94万元以上。3.满意度指标：服务对象满意度指标：受益人口满意度90%以上。</t>
  </si>
  <si>
    <t>数量指标：2座智能化示范性薄膜联动温室大棚，15座智能化标准型薄膜联动温室大棚及其他附属设施；质量指标：项目验收合格率100%；时效指标：项目完成及时率100%；成本指标：项目预算补助714万元/项。效益指标：社会效益指标受益人人数50874人，其中脱贫户人数8774人；经济效益指标：受益户均增收2000元以上。满意度指标：服务对象满意度指标受益人口满意度90%以上。</t>
  </si>
  <si>
    <r>
      <rPr>
        <sz val="11"/>
        <rFont val="仿宋_GB2312"/>
        <charset val="134"/>
      </rPr>
      <t>1.项目建成后标准化陆基圆池≥40个（5米×1.45米），单池容积</t>
    </r>
    <r>
      <rPr>
        <sz val="11"/>
        <rFont val="SimSun"/>
        <charset val="134"/>
      </rPr>
      <t>≦</t>
    </r>
    <r>
      <rPr>
        <sz val="11"/>
        <rFont val="仿宋_GB2312"/>
        <charset val="134"/>
      </rPr>
      <t>28.45立方米，总养殖水体≥1707立方米，年出栏优质水产品50吨以上，单池单位水体产量达传统池塘养殖的4-6倍，年产值突破120万元；2.社会效益指标：受益人口数276人，受益脱贫人口数72人；3.效益指标：年产大口黑鲈59吨以上；4.满意度指标：受益人口满意度度≥90%。</t>
    </r>
  </si>
  <si>
    <t>产出指标：数量指标：购置速冻隧道设施设备一套；质量指标：项目验收合格率：=100%；时效指标：项目完成及时率：=100%，成本指标：速冻隧道设施设备65万元/套；效益指标：社会效益指标：受益人口数150人；满意度指标：受益人口满意度：≥90%。项目建成后预计年生产产值100万元以上，户均年收入2万元以上带动户均增收3000元以上。</t>
  </si>
  <si>
    <t>产出指标：数量指标：采购茶叶加工设备13台套；质量指标：项目验收合格率：=100%；时效指标：项目完成及时率：=100%，成本指标：65型揉捻机17000元/台、55型揉捻机8000元/台、扁茶机5500元/台等等；效益指标：社会效益指标：受益人口数≥470人；满意度指标：受益人口满意度：≥90%。项目建成后预计项目建成后预计项目年产值220万元以上，采茶群众户均增收1500元以上，村集体每年增收0.39万元。</t>
  </si>
  <si>
    <t>产出指标：数量指标：采购茶叶加工设备7台套；质量指标：项目验收合格率：=100%；时效指标：项目完成及时率：=100%，成本指标：理条机5000元/台、萎凋槽7500元/条、25立方米移动冷库50000元/个。；效益指标：社会效益指标：受益人口数≥780人；满意度指标：受益人口满意度：≥90%。项目建成后预计项目建成后预计项目年产值120万元以上，采茶群众户均增收1200元以上，村集体每年增收近0.27万元。</t>
  </si>
  <si>
    <t>产出指标：数量指标：制定《地理标志产品 大苗山红茶标准制定》、《大苗山红茶栽培技术规程》两项标准；质量指标：项目验收合格率：=100%；时效指标：项目完成及时率：=100%，成本指标：制定《地理标志产品 大苗山红茶标准制定》8万元，制定《大苗山红茶栽培技术规程》4万元；效益指标：社会效益指标：受益人口数≥100人；满意度指标：受益人口满意度：≥90%。项目完成标准的制定后，有助于保护融水茶叶特色资源和打造地方品牌，利于推动大苗山红茶规模化和产业化发展，进一步提升产品竞争力和影响力。</t>
  </si>
  <si>
    <t>《地理标志产品 融水田鲤标准制定》广西地方标准制定后，界定了融水田鲤的术语和定义，规定了保护范围、要求检验方法、检验规则、包装、标签、标志、运输和贮存。《融水田鲤稻田养殖技术规程》团体标准制定后，规定了融水田鲤保护范围、地理环境、稻田工程与设施建设、水稻种植与管理、鱼种放养与饲养管理、虫害防治、捕捞和运输等要求。标准的制定，有助于保护融水田鲤特色资源和打造地方品牌，利于推动融水田鲤养殖规模化、规范化和产业化发展，进一步提升产品竞争力和影响力。</t>
  </si>
  <si>
    <t>1.3扶贫小额信贷贴息</t>
  </si>
  <si>
    <t>发放2026年各乡镇脱贫人口小额信贷贴息</t>
  </si>
  <si>
    <t>脱贫户获得贷款金额≥16000万元；脱贫户贷款申请满足率≥97%；脱贫人口小额信贷贷款还款率≥97%；小额信贷贴息率100%；贷款风险补偿比率100%；贷款及时发放率≥97%；带动增加脱贫户经济收入（总收入）≥0.2万元；受益脱贫户户数≥3700户；受益脱贫户满意度≥90%。</t>
  </si>
  <si>
    <t>以发放贴息贷款的方式带动脱贫户3790户发展生产增加收入。</t>
  </si>
  <si>
    <t>1.4少数民族发展任务（产业发展）</t>
  </si>
  <si>
    <t>县委统战部（民宗局）</t>
  </si>
  <si>
    <t>数量指标：建设水稻种植基地田间生产路约3.5公里，三面光农田灌溉水渠约2公里，修复水毁产业路约2公里，新建12米盖板涵1座；质量指标：项目（工程）验收合格率=100%；时效指标：项目（工程）完成及时率100%；成本指标：生产步道补助标准：24万元/公里，三面光水渠补助标准：45万元/公里修复水毁产业路补助标准：45万元/公里；盖板涵1座补助标准36万元/座。总体成本指标：300万元；社会效益指标：受益人口数5122人，受益脱贫人口数1677人；可持续影响指标：工程设计使用年限≥10年；满意度指标：受益人口满意度度≥90%.</t>
  </si>
  <si>
    <t>硬化道路1.155公里，通过改善交通条件，方便999人生产生活出行并降低农产品运输成本。数量指标：硬化道路1.155公里；质量指标：项目（工程）验收合格率=100%；时效指标：项目（工程）完成及时率100%；成本指标：道路补助标准55.41万元/公里，总体成本指标：64万元；社会效益指标：受益人口数999人，受益脱贫人口数78人；可持续影响指标：工程设计使用年限≥10年；满意度指标：受益人口满意度度≥90%</t>
  </si>
  <si>
    <t>通过产业项目的实施，改善道路基础设施条件，带动当地群众184户999人，其中脱贫户21户脱贫人口78人发展产业，提高群众收入。</t>
  </si>
  <si>
    <t>硬化道路1.314公里，通过改善交通条件，方便317人生产生活出行并降低农产品运输成本。数量指标：硬化道路1.314公里；质量指标：项目（工程）验收合格率=100%；时效指标：项目（工程）完成及时率100%；成本指标：道路补助标准47.18万元/公里，总体成本指标：62万元；社会效益指标：受益人口数317人，受益脱贫人口数52人；可持续影响指标：工程设计使用年限≥10年；满意度指标：受益人口满意度度≥90%</t>
  </si>
  <si>
    <t>通过产业项目的实施，改善道路基础设施条件，带动当地群众75户317人，其中脱贫户13户脱贫人口52人发展产业，提高群众收入。</t>
  </si>
  <si>
    <r>
      <rPr>
        <sz val="11"/>
        <rFont val="仿宋_GB2312"/>
        <charset val="134"/>
      </rPr>
      <t>花</t>
    </r>
    <r>
      <rPr>
        <sz val="11"/>
        <rFont val="宋体"/>
        <charset val="134"/>
      </rPr>
      <t>孖</t>
    </r>
    <r>
      <rPr>
        <sz val="11"/>
        <rFont val="仿宋_GB2312"/>
        <charset val="134"/>
      </rPr>
      <t>村</t>
    </r>
  </si>
  <si>
    <r>
      <rPr>
        <sz val="11"/>
        <rFont val="仿宋_GB2312"/>
        <charset val="134"/>
      </rPr>
      <t>杆洞乡花</t>
    </r>
    <r>
      <rPr>
        <sz val="11"/>
        <rFont val="宋体"/>
        <charset val="134"/>
      </rPr>
      <t>孖</t>
    </r>
    <r>
      <rPr>
        <sz val="11"/>
        <rFont val="仿宋_GB2312"/>
        <charset val="134"/>
      </rPr>
      <t>村小花</t>
    </r>
    <r>
      <rPr>
        <sz val="11"/>
        <rFont val="宋体"/>
        <charset val="134"/>
      </rPr>
      <t>孖</t>
    </r>
    <r>
      <rPr>
        <sz val="11"/>
        <rFont val="仿宋_GB2312"/>
        <charset val="134"/>
      </rPr>
      <t>屯水稻杉木种植基地产业路硬化项目</t>
    </r>
  </si>
  <si>
    <t>硬化道路1公里，通过改善交通条件，方便1098人生产生活出行并降低农产品运输成本。数量指标：硬化道路1公里；质量指标：项目（工程）验收合格率=100%；时效指标：项目（工程）完成及时率100%；成本指标：道路补助标准67万元/公里，总体成本指标：67万元；社会效益指标：受益人口数1098人，受益脱贫人口数450人；可持续影响指标：工程设计使用年限≥10年；满意度指标：受益人口满意度度≥90%</t>
  </si>
  <si>
    <t>通过产业项目的实施，改善道路基础设施条件，带动当地群众295户1098人，其中脱贫户116户脱贫人口450人发展产业，提高群众收入。</t>
  </si>
  <si>
    <t>修建三面光水渠3.5公里，提高农业综合生产能力，改善灌溉300亩面积。数量指标：建设三面光水渠3.5公里；质量指标：项目（工程）验收合格率=100%；时效指标：项目（工程）完成及时率100%；成本指标：水渠补助标准22.86万元/公里，总体成本指标：80万元；社会效益指标：受益人口数606人，受益脱贫人口数232人；可持续影响指标：工程设计使用年限≥15年；满意度指标：受益人口满意度度≥90%</t>
  </si>
  <si>
    <t>通过产业项目的实施，改善农田基础设施条件，带动当地群众155户606人，其中脱贫户50户脱贫人口232人发展产业，提高群众收入。</t>
  </si>
  <si>
    <t>1.5欠发达国有林场提升任务（产业发展）</t>
  </si>
  <si>
    <t>2026年新造混交林面积466.5亩。项目内容为新造杉木×红锥混交林。以调整树种结构，增加珍贵树种的后备资源，提高森林质量，提升森林综合效益，增强林业发展后劲，丰富当地栽培树种的多样性。</t>
  </si>
  <si>
    <t>怀宝林场</t>
  </si>
  <si>
    <t>实施2026年新造混交林项目建设面积466.5亩,项目内容为新造杉木×红锥混交林。数量指标：新造混交林（包括林地清理、整地、定植工序）≥466.5亩，造林用苗≥69886株，第一次割灌除草抚育≥466.5亩，扩坎抚育≥466.5亩，第二次割灌除草抚育≥466.5亩，质量指标：项目验收合格率=100%，时效指标：项目完成及时率=100%，成本指标：单位成本≤976元/亩，经济效益指标：带动脱贫户人口收入（总收入）≥4.0万元，社会效益指标：受益脱贫人口数≥20人，项目期内培训人数≥20人，服务对象满意度指标：受益林场职工满意度≥90%。</t>
  </si>
  <si>
    <t>1.6基地产业路建设</t>
  </si>
  <si>
    <t>通过产业路新建项目的实施，改善交通运输条件，带动当地群众34户128人，其中脱贫户9户脱贫人口33人发展产业，提高群众收入。</t>
  </si>
  <si>
    <t>通过产业硬化项目的实施，改善交通运输条件，带动当地群众672户2792人，其中脱贫户127户脱贫人口438人发展产业，提高群众收入。</t>
  </si>
  <si>
    <t>通过产业路新建项目的实施，改善交通运输条件，带动当地群众72户315人，其中脱贫户29户脱贫人口122人发展产业，提高群众收入。</t>
  </si>
  <si>
    <t>道路新建2.065公里，路面为泥结碎石，主要为路基平整，错车道，按路面宽度4.5米标准（含错车道）建设。</t>
  </si>
  <si>
    <t>新建道路2.065公里，通过改善交通条件，方便193人生活出行并降低农产品运输成本。数量指标：新建道路2.065公里；质量指标：项目（工程）验收合格率100%；时效指标：项目（工程）完成及时率100%；成本指标：道路补助标准60万元/公里，泥结碎石路面（厚15厘米）37.5元/平方米；社会效益指标：受益人口数193人，受益脱贫人口数32人；可持续影响指标：工程设计使用年限≥20年；满意度指标：受益人口满意度度≥90%。</t>
  </si>
  <si>
    <t>通过产业路新建项目的实施，改善交通运输条件，带动当地群众56户193人，其中脱贫户9户脱贫人口32人发展产业，提高群众收入。</t>
  </si>
  <si>
    <t>通过产业路新建项目的实施，改善交通运输条件，带动当地群众20户83人，其中脱贫户5户脱贫人口25人发展产业，提高群众收入。</t>
  </si>
  <si>
    <t>通过产业硬化项目的实施，改善交通运输条件，带动当地群众14户60人，其中脱贫户14户脱贫人口60人发展产业，提高群众收入。</t>
  </si>
  <si>
    <t>道路硬化1公里，主要为路基平整，路面硬化厚20cm，路肩宽50cm，错车道，按路面宽度4.5米标准（含错车道）、涵洞，水沟，挡土墙建设。</t>
  </si>
  <si>
    <t>硬化道路1公里，通过改善交通条件，方便476人生活出行并降低农产品运输成本。数量指标：硬化道路1公里；质量指标：项目（工程）验收合格率=100%；时效指标：项目（工程）完成及时率100%；成本指标：道路补助标准60万元/公里；社会效益指标：受益人口数476人，受益脱贫人口数131人；可持续影响指标：工程设计使用年限≥20年；满意度指标：受益人口满意度度≥90%。</t>
  </si>
  <si>
    <t>通过产业硬化项目的实施，改善交通运输条件，带动当地群众103户476人，其中脱贫户31户脱贫人口131人发展产业，提高群众收入。</t>
  </si>
  <si>
    <t>通过产业硬化项目的实施，改善交通运输条件，带动当地群众421户1788人，其中脱贫户201户脱贫人口890人发展产业，提高群众收入。</t>
  </si>
  <si>
    <t>通过产业路新建项目的实施，改善交通运输条件，带动当地群众82户363人，其中脱贫户36脱贫人口152人发展产业，提高群众收入。。</t>
  </si>
  <si>
    <t>通过产业硬化项目的实施，改善交通运输条件，带动当地群众186户1092人，其中脱贫户58户脱贫人口282人发展产业，提高群众收入。</t>
  </si>
  <si>
    <t>通过产业路新建项目的实施，改善交通运输条件，带动当地群众385户1622人，其中脱贫户138户脱贫人口610人发展产业，提高群众收入。</t>
  </si>
  <si>
    <t>通过产业硬化项目的实施，改善交通运输条件，带动当地群众455户1676人，其中脱贫户238户脱贫人口879人发展产业，提高群众收入。</t>
  </si>
  <si>
    <t>通过产业硬化项目的实施，改善交通运输条件，带动当地群众184户858人，其中脱贫户118户脱贫人口677人发展产业，提高群众收入。</t>
  </si>
  <si>
    <t>通过产业硬化项目的实施，改善交通运输条件，带动当地群众187户882人，其中脱贫户77户脱贫人口368人发展产业，提高群众收入。</t>
  </si>
  <si>
    <t>通过产业硬化项目的实施，改善交通运输条件，带动当地群众9户31人，其中脱贫户9户脱贫人口31人发展产业，提高群众收入。</t>
  </si>
  <si>
    <t>通过产业硬化项目的实施，改善交通运输条件，带动当地群众725户3235人，其中脱贫户509户脱贫人口2334人发展产业，提高群众收入。</t>
  </si>
  <si>
    <t>通过产业硬化项目的实施，改善交通运输条件，带动当地群众544户2268人，其中脱贫户195户脱贫人口733人发展产业，提高群众收入。</t>
  </si>
  <si>
    <t>通过产业硬化项目的实施，改善交通运输条件，带动当地群众90户429人，其中脱贫户21户脱贫人口101人发展产业，提高群众收入。</t>
  </si>
  <si>
    <t>通过产业硬化项目的实施，改善交通运输条件，带动当地群众310户1198人，其中脱贫户64户脱贫人口211人发展产业，提高群众收入。</t>
  </si>
  <si>
    <t>1.7推广“以工代赈”方式实施的基地产业路</t>
  </si>
  <si>
    <t>通过产业硬化项目的实施，改善交通运输条件，带动当地群众358户1485人，其中脱贫户220户脱贫人口913人发展产业，提高群众收入。</t>
  </si>
  <si>
    <t>通过产业硬化项目的实施，改善交通运输条件，带动当地群众127户581人，其中脱贫户13户脱贫人口48人发展产业，提高群众收入。</t>
  </si>
  <si>
    <t>通过产业硬化项目的实施，改善交通运输条件，带动当地群众553户2133人，其中脱贫户42户脱贫人口130人发展产业，提高群众收入。</t>
  </si>
  <si>
    <t>通过产业硬化项目的实施，改善交通运输条件，带动当地群众103户106人，其中脱贫户3户脱贫人口9人发展产业，提高群众收入。</t>
  </si>
  <si>
    <t>1.8新型农村集体经济</t>
  </si>
  <si>
    <t>依托融水县丰富杉木资源，10个村集体购置木材加工设备一批投到康田园区发展木材加工产业，所投放的设备（固定资产）归所投资的10个村集体。项目委托广西融水嘉和木业有限公司全权负责运营。</t>
  </si>
  <si>
    <t>村集体经济</t>
  </si>
  <si>
    <t>本项目依托融水县丰富杉木资源，由10个村集体出资，购置加工设备，全部固定资产归10个村集体共有。项目委托广西融水嘉和木业有限公司全权运营，村集体不参与日常经营，仅享有资产所有权、收益权和监督权，所有运营成本及市场风险由公司承担。项目停运或运营到期后，公司必须按设备原始购置原价，无条件全额回购，不得压价拒付。同时落实联农带农，优先吸纳本地劳动力就业、收购农户杉木，收益反哺村集体与农户，壮大村集体经济、带动群众增收。</t>
  </si>
  <si>
    <t>3个村集体投资210万建设鸭舍5300平方米和购置设备由实隆融水公司运营，公司按村集体投资总额的一定比例分红，合作期满后公司负责按原价回购村集体的鸭舍和设备。</t>
  </si>
  <si>
    <t>本项目为融水县和睦镇肉鸭养殖二期工程项目，由3个村集体共同投资210万元，新建标准化鸭舍5300平方米，同步配套购置肉鸭养殖专用设备，项目全部鸭舍、设备等固定资产归3个村集体共同所有。项目委托实隆融水公司全权负责专业化运营，村集体不参与日常经营管理，仅享有固定资产所有权、收益监督权。运营期间，公司按村集体投资总额固定比例支付收益分红；合作期满后，公司按原始建设购置原价，无条件回购村集体全部鸭舍及设备，保障村集体资产安全，同步带动周边农户就业增收，壮大村集体经济。</t>
  </si>
  <si>
    <t>2个村集体投资140万在永乐镇北高村建设生猪养殖场，主要建设立体规模化生猪养殖栏舍1栋，全部为砖混结构和标准现代机械化。</t>
  </si>
  <si>
    <t>本项目为融水县永乐镇北高村生猪养殖二期项目，由2个村集体共同投资140万元，选址永乐镇北高村建设规模化生猪养殖场，主要新建砖混结构、标准现代机械化立体养殖栏舍1栋，全部栏舍及配套固定资产归2个村集体共有。项目委托专业公司全权运营，村集体不参与日常经营，仅享有资产所有权、收益监督权，运营方按投资总额固定比例支付村集体收益分红，合作期满后按原始建设购置原价，无条件回购全部资产，同时吸纳周边村民就业，反哺村集体、带动农户增收，壮大村级集体经济。</t>
  </si>
  <si>
    <t>4个村集体投资280万在永乐镇四莫村建设生猪养殖场，主要建设为规模化、标准化生猪养殖栏舍8400平方米。</t>
  </si>
  <si>
    <t>本项目为融水县永乐镇四莫村生猪养殖二期项目，由4个村集体共同投资280万元，在永乐镇四莫村建设规模化、标准化生猪养殖场，新建标准现代机械化养殖栏舍8400平方米，项目全部固定资产归4个村集体共同所有。项目实行专业化运营管理，村集体不参与日常经营，仅享有资产所有权、收益权与监督权，运营成本及市场风险由运营方全额承担。同步健全联农带农机制，优先吸纳周边村民就业，带动农户参与生猪养殖产业链，收益反哺各村集体，持续壮大村级集体经济，带动群众稳定增收。</t>
  </si>
  <si>
    <r>
      <rPr>
        <sz val="11"/>
        <rFont val="仿宋_GB2312"/>
        <charset val="134"/>
      </rPr>
      <t>平整场地41251</t>
    </r>
    <r>
      <rPr>
        <sz val="11"/>
        <rFont val="宋体"/>
        <charset val="134"/>
      </rPr>
      <t>㎡</t>
    </r>
    <r>
      <rPr>
        <sz val="11"/>
        <rFont val="仿宋_GB2312"/>
        <charset val="134"/>
      </rPr>
      <t>，回填土18452m</t>
    </r>
    <r>
      <rPr>
        <sz val="11"/>
        <rFont val="宋体"/>
        <charset val="134"/>
      </rPr>
      <t>³</t>
    </r>
    <r>
      <rPr>
        <sz val="11"/>
        <rFont val="仿宋_GB2312"/>
        <charset val="134"/>
      </rPr>
      <t>，建设育苗大棚64亩。</t>
    </r>
  </si>
  <si>
    <r>
      <rPr>
        <sz val="11"/>
        <rFont val="仿宋_GB2312"/>
        <charset val="134"/>
      </rPr>
      <t>产出指标：数量指标：平整场地41251</t>
    </r>
    <r>
      <rPr>
        <sz val="11"/>
        <rFont val="宋体"/>
        <charset val="134"/>
      </rPr>
      <t>㎡</t>
    </r>
    <r>
      <rPr>
        <sz val="11"/>
        <rFont val="仿宋_GB2312"/>
        <charset val="134"/>
      </rPr>
      <t>，回填土18452m</t>
    </r>
    <r>
      <rPr>
        <sz val="11"/>
        <rFont val="宋体"/>
        <charset val="134"/>
      </rPr>
      <t>³</t>
    </r>
    <r>
      <rPr>
        <sz val="11"/>
        <rFont val="仿宋_GB2312"/>
        <charset val="134"/>
      </rPr>
      <t>，建设育苗大棚64亩。质量指标：项目验收合格率100%；时效指标：项目完成及时率100%；成本指标：平整场地0.59元/</t>
    </r>
    <r>
      <rPr>
        <sz val="11"/>
        <rFont val="宋体"/>
        <charset val="134"/>
      </rPr>
      <t>㎡</t>
    </r>
    <r>
      <rPr>
        <sz val="11"/>
        <rFont val="仿宋_GB2312"/>
        <charset val="134"/>
      </rPr>
      <t>,回填土9.09元/m</t>
    </r>
    <r>
      <rPr>
        <sz val="11"/>
        <rFont val="宋体"/>
        <charset val="134"/>
      </rPr>
      <t>³</t>
    </r>
    <r>
      <rPr>
        <sz val="11"/>
        <rFont val="仿宋_GB2312"/>
        <charset val="134"/>
      </rPr>
      <t>，育苗大棚2.9万元/亩。效益指标：受益脱贫人口户数30户；经济效益指标：受益户均增收2000元以上。满意度指标：服务对象满意度指标受益人口满意度90%以上。</t>
    </r>
  </si>
  <si>
    <t>通过收购农产品、集体经济分红、务工就业、技术培训指导等方式，带动农户80户135人，其中脱贫户30户40人，户均增收2000元以上。年均带动农户及村集体收入100万元以上。项目年产值1000万元以上，年利润100万元以上。</t>
  </si>
  <si>
    <t>二</t>
  </si>
  <si>
    <t>基础设施小计</t>
  </si>
  <si>
    <t>2.1推广“以工代赈”方式实施的基础设施建设乡村道路三项工程</t>
  </si>
  <si>
    <t>交通运输局（公路发展中心）</t>
  </si>
  <si>
    <r>
      <rPr>
        <sz val="11"/>
        <rFont val="仿宋_GB2312"/>
        <charset val="134"/>
      </rPr>
      <t>融水苗族自治县滚贝侗族乡三团村</t>
    </r>
    <r>
      <rPr>
        <sz val="11"/>
        <rFont val="宋体"/>
        <charset val="134"/>
      </rPr>
      <t>孖</t>
    </r>
    <r>
      <rPr>
        <sz val="11"/>
        <rFont val="仿宋_GB2312"/>
        <charset val="134"/>
      </rPr>
      <t>斗路口-山岔乡村道路通组路道路提升及安全生命防护工程</t>
    </r>
  </si>
  <si>
    <r>
      <rPr>
        <sz val="11"/>
        <rFont val="仿宋_GB2312"/>
        <charset val="134"/>
      </rPr>
      <t>融水苗族自治县滚贝侗族乡三团村</t>
    </r>
    <r>
      <rPr>
        <sz val="11"/>
        <rFont val="宋体"/>
        <charset val="134"/>
      </rPr>
      <t>孖</t>
    </r>
    <r>
      <rPr>
        <sz val="11"/>
        <rFont val="仿宋_GB2312"/>
        <charset val="134"/>
      </rPr>
      <t>斗路口-山岔乡村道路通组路道路提升及安全生命防护工程（K5+500~K11+068)</t>
    </r>
  </si>
  <si>
    <r>
      <rPr>
        <sz val="11"/>
        <rFont val="仿宋_GB2312"/>
        <charset val="134"/>
      </rPr>
      <t>实施0.137公里水泥混凝土硬化，道路宽3.5米，水泥混凝土路面厚20com，通过改善交通条件，方便146人生活出行并降低农产品运输成本，数量指标：实施0.137公里道路拓宽；质量指标：项目（工程）完成率100%;成本指标：48.5万元/公里；总体成本指标：51.683573万元；社会效益指标：受益人口146人，受益脱贫人数3人；可持续影响指标：工程设计使用年限</t>
    </r>
    <r>
      <rPr>
        <sz val="11"/>
        <rFont val="宋体"/>
        <charset val="134"/>
      </rPr>
      <t>≧</t>
    </r>
    <r>
      <rPr>
        <sz val="11"/>
        <rFont val="仿宋_GB2312"/>
        <charset val="134"/>
      </rPr>
      <t>20年，满意度指标：受益人口满意度</t>
    </r>
    <r>
      <rPr>
        <sz val="11"/>
        <rFont val="宋体"/>
        <charset val="134"/>
      </rPr>
      <t>≧</t>
    </r>
    <r>
      <rPr>
        <sz val="11"/>
        <rFont val="仿宋_GB2312"/>
        <charset val="134"/>
      </rPr>
      <t>90%。</t>
    </r>
  </si>
  <si>
    <t>融水县苗族自治县怀宝镇盘荣村下坎三屯路口-下坎三屯乡村道路通组路道路提升及安全生命防护工程</t>
  </si>
  <si>
    <t>屯级道路扩宽及安全生命防护工程2.888公里，级配碎石垫层厚15cm，水泥混凝土路面厚20cm。</t>
  </si>
  <si>
    <t>屯级道路扩宽及安全生命防护工程2.888公里，通过改善交通条件，方便298人生活出行并降低农产品运输成本。数量指标：屯级道路扩宽及安全生命防护工程2.888公里；质量指标：项目（工程）验收合格率=100%；时效指标：项目（工程）完成及时率100%；成本指标：道路补助标准45万元/公里，总体成本指标：130.0038万元；社会效益指标：受益人口数298；可持续影响指标：工程设计使用年限≥20年；满意度指标：受益人口满意度度≥90%</t>
  </si>
  <si>
    <r>
      <rPr>
        <sz val="11"/>
        <rFont val="仿宋_GB2312"/>
        <charset val="134"/>
      </rPr>
      <t>实施0.594公里道路扩宽1米，道路总宽度为3.5米，水泥混凝土路面厚20com，安全生命防护波形护栏及标志牌0.594公里，通过改善交通条件，方便322人生活出行并降低农产品运输成本，数量指标：实施0.594公里道路扩宽及安全生命防护波形护栏、标志牌；质量指标：项目（工程）完成率100%;成本指标：52万元/公里；总体成本指标：30.707736万元；社会效益指标：受益人口322人，受益脱贫人数234人；可持续影响指标：工程设计使用年限</t>
    </r>
    <r>
      <rPr>
        <sz val="11"/>
        <rFont val="宋体"/>
        <charset val="134"/>
      </rPr>
      <t>≧</t>
    </r>
    <r>
      <rPr>
        <sz val="11"/>
        <rFont val="仿宋_GB2312"/>
        <charset val="134"/>
      </rPr>
      <t>20年，满意度指标：受益人口满意度</t>
    </r>
    <r>
      <rPr>
        <sz val="11"/>
        <rFont val="宋体"/>
        <charset val="134"/>
      </rPr>
      <t>≧</t>
    </r>
    <r>
      <rPr>
        <sz val="11"/>
        <rFont val="仿宋_GB2312"/>
        <charset val="134"/>
      </rPr>
      <t>90%。</t>
    </r>
  </si>
  <si>
    <t>屯级道路扩宽及安全生命防护工程2.349公里，级配碎石垫层厚15cm，水泥混凝土路面厚20cm。</t>
  </si>
  <si>
    <t>屯级道路扩宽及安全生命防护工程2.349公里，通过改善交通条件，方便260人生活出行并降低农产品运输成本。数量指标：屯级道路扩宽及安全生命防护工程2.349公里；质量指标：项目（工程）验收合格率=100%；时效指标：项目（工程）完成及时率100%；成本指标：道路补助标准51.6万元/公里，总体成本指标：121.3220万元；社会效益指标：受益人口数260；可持续影响指标：工程设计使用年限≥20年；满意度指标：受益人口满意度度≥90%</t>
  </si>
  <si>
    <t>2.2千万工程项目</t>
  </si>
  <si>
    <r>
      <rPr>
        <sz val="11"/>
        <rFont val="仿宋_GB2312"/>
        <charset val="134"/>
      </rPr>
      <t>硬化道路1.34公里、挡土墙12.32m</t>
    </r>
    <r>
      <rPr>
        <sz val="11"/>
        <rFont val="宋体"/>
        <charset val="134"/>
      </rPr>
      <t>³</t>
    </r>
    <r>
      <rPr>
        <sz val="11"/>
        <rFont val="仿宋_GB2312"/>
        <charset val="134"/>
      </rPr>
      <t>，通过改善交通条件，方便549人生活出行并降低农产品运输成本。数量指标：硬化道路1.34公里；质量指标：项目（工程）验收合格率=100%；时效指标：项目（工程）完成及时率100%；成本指标：道路补助标准60万元/公里、挡土墙600元/m</t>
    </r>
    <r>
      <rPr>
        <sz val="11"/>
        <rFont val="宋体"/>
        <charset val="134"/>
      </rPr>
      <t>³</t>
    </r>
    <r>
      <rPr>
        <sz val="11"/>
        <rFont val="仿宋_GB2312"/>
        <charset val="134"/>
      </rPr>
      <t>，总体成本指标：69.0394万元；社会效益指标：受益人口数549人，受益脱贫人口数261人；可持续影响指标：工程设计使用年限≥20年；满意度指标：受益人口满意度度≥90%。</t>
    </r>
  </si>
  <si>
    <r>
      <rPr>
        <sz val="11"/>
        <rFont val="仿宋_GB2312"/>
        <charset val="134"/>
      </rPr>
      <t>C20片石混凝土挡土墙2565.332m</t>
    </r>
    <r>
      <rPr>
        <sz val="11"/>
        <rFont val="宋体"/>
        <charset val="134"/>
      </rPr>
      <t>³</t>
    </r>
  </si>
  <si>
    <t>水毁修复</t>
  </si>
  <si>
    <r>
      <rPr>
        <sz val="11"/>
        <rFont val="仿宋_GB2312"/>
        <charset val="134"/>
      </rPr>
      <t>水毁修复C20片石混凝土挡土墙2565.332m</t>
    </r>
    <r>
      <rPr>
        <sz val="11"/>
        <rFont val="宋体"/>
        <charset val="134"/>
      </rPr>
      <t>³</t>
    </r>
    <r>
      <rPr>
        <sz val="11"/>
        <rFont val="仿宋_GB2312"/>
        <charset val="134"/>
      </rPr>
      <t>，通过改善交通条件，方便410人生活出行并降低农产品运输成本。数量指标：C20片石混凝土挡土墙2565.332m</t>
    </r>
    <r>
      <rPr>
        <sz val="11"/>
        <rFont val="宋体"/>
        <charset val="134"/>
      </rPr>
      <t>³</t>
    </r>
    <r>
      <rPr>
        <sz val="11"/>
        <rFont val="仿宋_GB2312"/>
        <charset val="134"/>
      </rPr>
      <t>；质量指标：项目（工程）验收合格率=100%；时效指标：项目（工程）完成及时率100%；成本指标：挡土墙600元/m</t>
    </r>
    <r>
      <rPr>
        <sz val="11"/>
        <rFont val="宋体"/>
        <charset val="134"/>
      </rPr>
      <t>³</t>
    </r>
    <r>
      <rPr>
        <sz val="11"/>
        <rFont val="仿宋_GB2312"/>
        <charset val="134"/>
      </rPr>
      <t>；社会效益指标：受益人口数410人，受益脱贫人口数49人；可持续影响指标：工程设计使用年限≥20年；满意度指标：受益人口满意度度≥90%。</t>
    </r>
  </si>
  <si>
    <t>桥梁建设桥长74.08m与防护建设</t>
  </si>
  <si>
    <t>桥梁</t>
  </si>
  <si>
    <t>桥长74.08m</t>
  </si>
  <si>
    <t>桥梁建设74.08米，通过改善交通条件，方便122人生活出行并降低农产品运输成本。数量指标：74.08米桥梁一座；质量指标：项目（工程）验收合格率=100%；时效指标：项目（工程）完成及时率100%；成本指标：桥梁补助标准4万元/米；社会效益指标：受益人口数122人，受益脱贫人口数25人；可持续影响指标：工程设计使用年限≥20年；满意度指标：受益人口满意度度≥90%。</t>
  </si>
  <si>
    <t>道路硬化6.085公里，主要为路基平整，路面硬化厚20cm，路肩宽50cm，错车道，按路面宽度4.5米标准（含错车道）、涵洞，水沟，挡土墙建设。</t>
  </si>
  <si>
    <t>硬化道路6.085公里，通过改善交通条件，方便654人生活出行并降低农产品运输成本。数量指标：硬化道路6.085公里；质量指标：项目（工程）验收合格率=100%；时效指标：项目（工程）完成及时率100%；成本指标：道路补助标准60万元/公里；社会效益指标：受益人口数654人，受益脱贫人口数135人；可持续影响指标：工程设计使用年限≥20年；满意度指标：受益人口满意度度≥90%。</t>
  </si>
  <si>
    <r>
      <rPr>
        <sz val="11"/>
        <rFont val="仿宋_GB2312"/>
        <charset val="134"/>
      </rPr>
      <t>水毁修复C20片石混凝土挡土墙237.371m</t>
    </r>
    <r>
      <rPr>
        <sz val="11"/>
        <rFont val="宋体"/>
        <charset val="134"/>
      </rPr>
      <t>³</t>
    </r>
    <r>
      <rPr>
        <sz val="11"/>
        <rFont val="仿宋_GB2312"/>
        <charset val="134"/>
      </rPr>
      <t>，通过改善交通条件，方便405人生活出行并降低农产品运输成本。数量指标：C20片石混凝土挡土墙237.371m</t>
    </r>
    <r>
      <rPr>
        <sz val="11"/>
        <rFont val="宋体"/>
        <charset val="134"/>
      </rPr>
      <t>³</t>
    </r>
    <r>
      <rPr>
        <sz val="11"/>
        <rFont val="仿宋_GB2312"/>
        <charset val="134"/>
      </rPr>
      <t>；质量指标：项目（工程）验收合格率=100%；时效指标：项目（工程）完成及时率100%；成本指标：挡土墙600元/m</t>
    </r>
    <r>
      <rPr>
        <sz val="11"/>
        <rFont val="宋体"/>
        <charset val="134"/>
      </rPr>
      <t>³</t>
    </r>
    <r>
      <rPr>
        <sz val="11"/>
        <rFont val="仿宋_GB2312"/>
        <charset val="134"/>
      </rPr>
      <t>；社会效益指标：受益人口数405人，受益脱贫人口数46人；可持续影响指标：工程设计使用年限≥20年；满意度指标：受益人口满意度度≥90%。</t>
    </r>
  </si>
  <si>
    <r>
      <rPr>
        <sz val="11"/>
        <rFont val="仿宋_GB2312"/>
        <charset val="134"/>
      </rPr>
      <t>大</t>
    </r>
    <r>
      <rPr>
        <sz val="11"/>
        <rFont val="宋体"/>
        <charset val="134"/>
      </rPr>
      <t>塅</t>
    </r>
    <r>
      <rPr>
        <sz val="11"/>
        <rFont val="仿宋_GB2312"/>
        <charset val="134"/>
      </rPr>
      <t>村</t>
    </r>
  </si>
  <si>
    <r>
      <rPr>
        <sz val="11"/>
        <rFont val="仿宋_GB2312"/>
        <charset val="134"/>
      </rPr>
      <t>融水县安陲乡大</t>
    </r>
    <r>
      <rPr>
        <sz val="11"/>
        <rFont val="宋体"/>
        <charset val="134"/>
      </rPr>
      <t>塅</t>
    </r>
    <r>
      <rPr>
        <sz val="11"/>
        <rFont val="仿宋_GB2312"/>
        <charset val="134"/>
      </rPr>
      <t>村坪坡屯油茶基地产业路</t>
    </r>
  </si>
  <si>
    <r>
      <rPr>
        <sz val="11"/>
        <rFont val="仿宋_GB2312"/>
        <charset val="134"/>
      </rPr>
      <t>水毁修复C20片石混凝土挡土墙3515.06m</t>
    </r>
    <r>
      <rPr>
        <sz val="11"/>
        <rFont val="宋体"/>
        <charset val="134"/>
      </rPr>
      <t>³</t>
    </r>
    <r>
      <rPr>
        <sz val="11"/>
        <rFont val="仿宋_GB2312"/>
        <charset val="134"/>
      </rPr>
      <t>，通过改善交通条件，方便278人生活出行并降低农产品运输成本。数量指标：C20片石混凝土挡土墙3515.06m</t>
    </r>
    <r>
      <rPr>
        <sz val="11"/>
        <rFont val="宋体"/>
        <charset val="134"/>
      </rPr>
      <t>³</t>
    </r>
    <r>
      <rPr>
        <sz val="11"/>
        <rFont val="仿宋_GB2312"/>
        <charset val="134"/>
      </rPr>
      <t>；质量指标：项目（工程）验收合格率=100%；时效指标：项目（工程）完成及时率100%；成本指标：挡土墙600元/m</t>
    </r>
    <r>
      <rPr>
        <sz val="11"/>
        <rFont val="宋体"/>
        <charset val="134"/>
      </rPr>
      <t>³</t>
    </r>
    <r>
      <rPr>
        <sz val="11"/>
        <rFont val="仿宋_GB2312"/>
        <charset val="134"/>
      </rPr>
      <t>；社会效益指标：受益人口数278人，受益脱贫人口数175人；可持续影响指标：工程设计使用年限≥20年；满意度指标：受益人口满意度度≥90%。</t>
    </r>
  </si>
  <si>
    <t>2.3小型农田水利建设</t>
  </si>
  <si>
    <t>2.4少数民族发展任务基础设施</t>
  </si>
  <si>
    <t>修建道路安防工程3.5公里，通过改善交通条件，保障1767人安全出行。数量指标：修建道路安防工程3.5公里；质量指标：项目（工程）验收合格率=100%；时效指标：项目（工程）完成及时率100%；成本指标：道路安防工程补助标准：21.42万元/公里，总体成本指标：75万元；社会效益指标：受益人口数1767人，受益脱贫人口数316人；可持续影响指标：工程设计使用年限≥10年；满意度指标：受益人口满意度度≥90%。</t>
  </si>
  <si>
    <t>拓宽10米长盖板涵1座，通过改善交通条件，保障1689人安全出行。数量指标：拓宽10米长盖板涵1座；质量指标：项目（工程）验收合格率=100%；时效指标：项目（工程）完成及时率100%；成本指标：拓宽盖板涵补助标准：2.5万元/米，总体成本指标：25万元；社会效益指标：受益人口数1689人，受益脱贫人口数943人；可持续影响指标：工程设计使用年限≥10年；满意度指标：受益人口满意度度≥90%。</t>
  </si>
  <si>
    <t>数量指标：巷道硬化长1050米；排水沟200米。质量指标：项目（工程）验收合格率=100%；时效指标：项目（工程）完成及时率100%；成本指标：巷道硬化补助标准：380元/米，排水沟补助标准：500元/米 ,总体成本指标：50万元；社会效益指标：受益人口数1689人，受益脱贫人口数943人；可持续影响指标：工程设计使用年限≥10年；满意度指标：受益人口满意度度≥90%。</t>
  </si>
  <si>
    <t>硬化道路1公里，通过改善交通条件，方便923人生活出行并降低农产品运输成本。数量指标：硬化道路1公里；质量指标：项目（工程）验收合格率=100%；时效指标：项目（工程）完成及时率100%；成本指标：道路补助标准60万元/公里，总体成本指标：60万元；社会效益指标：受益人口数923人，受益脱贫人口数553人；可持续影响指标：工程设计使用年限≥10年；满意度指标：受益人口满意度度≥90%</t>
  </si>
  <si>
    <t>硬化道路0.8公里，通过改善交通条件，方便321人生产生活出行并降低农产品运输成本。数量指标：硬化道路0.8公里；质量指标：项目（工程）验收合格率=100%；时效指标：项目（工程）完成及时率100%；成本指标：道路补助标准62.5万元/公里，总体成本指标：50万元；社会效益指标：受益人口数321人，受益脱贫人口数62人；可持续影响指标：工程设计使用年限≥10年；满意度指标：受益人口满意度度≥90%</t>
  </si>
  <si>
    <t>硬化道路1.15公里，通过改善交通条件，方便2300人生产生活出行并降低农产品运输成本。数量指标：硬化道路1.15公里；质量指标：项目（工程）验收合格率=100%；时效指标：项目（工程）完成及时率100%；成本指标：道路补助标准55.41万元/公里，总体成本指标：64万元；社会效益指标：受益人口数2300人，受益脱贫人口数664人；可持续影响指标：工程设计使用年限≥10年；满意度指标：受益人口满意度度≥90%</t>
  </si>
  <si>
    <t>硬化道路1.2公里，通过改善交通条件，方便2742人生产生活出行并降低农产品运输成本。数量指标：硬化道路1.2公里；质量指标：项目（工程）验收合格率=100%；时效指标：项目（工程）完成及时率100%；成本指标：道路补助标准55万元/公里，总体成本指标：66万元；社会效益指标：受益人口数2742人，受益脱贫人口数1177人；可持续影响指标：工程设计使用年限≥10年；满意度指标：受益人口满意度度≥90%</t>
  </si>
  <si>
    <t>2.5以工代赈任务方向</t>
  </si>
  <si>
    <t>道路硬化4.822公里，拟改建砼路面宽3.5米，路基宽4.5米，含排水沟、让车道、涵 洞、挡土墙等；新建0.74公里泥结石产业路</t>
  </si>
  <si>
    <t>改建</t>
  </si>
  <si>
    <t>融水县发展和改革局（安太乡）</t>
  </si>
  <si>
    <t>硬化道路3条共4.822公里，新建1条0.74公里产业路。通过改善交通条件，方便2445人生活出行并降低农产品运输成本。数量指标：硬化道路4.822公里；质量指标：项目（工程）验收合格率=100%；时效指标：项目（工程）完成及时率100%；成本指标：道路补助标准59.87万元/公里，总体成本指标：333万元；社会效益指标：受益人口数2445人，受益脱贫人口数1157人；可持续影响指标：工程设计使用年限≥20年；满意度指标：受益人口满意度度≥90%。</t>
  </si>
  <si>
    <t>2.6欠发达国有林场提升任务（基础设施）</t>
  </si>
  <si>
    <t>建设硬化道路0.535公里，巩固提升完善林场林区路网基础设施建设，对森林资源形成管护网点，改善管护站点人员生产生活，带动林场产业发展、群众就近务工。数量指标：硬化道路0.535公里.质量指标：项目（工程）验收合格率=100%；时效指标：项目（工程）完成及时率100%；成本指标：道路补助标准60万元/公里.总体成本指标：30万元；社会效益指标：受益人口数456，受益脱贫人口数20人；可持续影响指标：工程设计使用年限≥20年；满意度指标：受益人口满意度度≥90%。</t>
  </si>
  <si>
    <t>三</t>
  </si>
  <si>
    <t>其他类小计</t>
  </si>
  <si>
    <t>3.1乡村建设公益性岗位补贴</t>
  </si>
  <si>
    <t>所有村</t>
  </si>
  <si>
    <t>其他类</t>
  </si>
  <si>
    <t>结合实际，合理科学开发乡村建设、农村人居环境整治、乡村治理、其他类公益性岗位等555个</t>
  </si>
  <si>
    <t>人社局</t>
  </si>
  <si>
    <t>数量指标:脱贫家庭（监测对象）补助人数≥500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500人、服务对象满意度指标:受助务工对象满意度≥90%、</t>
  </si>
  <si>
    <t>结合实际，合理科学开发乡村建设、农村人居环境整治、乡村治理、其他类公益性岗位等424个</t>
  </si>
  <si>
    <t>农业农村局</t>
  </si>
  <si>
    <t>数量指标:脱贫家庭（监测对象）补助人数≥424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424人、服务对象满意度指标:受助务工对象满意度≥90%、</t>
  </si>
  <si>
    <t>结合实际，合理科学开发乡村建设、农村人居环境整治、乡村治理、其他类公益性岗位等450个</t>
  </si>
  <si>
    <t>数量指标:脱贫家庭（监测对象）补助人数≥450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450人、服务对象满意度指标:受助务工对象满意度≥90%、</t>
  </si>
  <si>
    <t>结合实际，合理科学开发乡村建设、农村人居环境整治、乡村治理、其他类公益性岗位等544个</t>
  </si>
  <si>
    <t>数量指标:脱贫家庭（监测对象）补助人数≥544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544人、服务对象满意度指标:受助务工对象满意度≥90%、</t>
  </si>
  <si>
    <t>结合实际，合理科学开发乡村建设、农村人居环境整治、乡村治理、其他类公益性岗位等386个</t>
  </si>
  <si>
    <t>数量指标:脱贫家庭（监测对象）补助人数≥386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386人、服务对象满意度指标:受助务工对象满意度≥90%、</t>
  </si>
  <si>
    <t>结合实际，合理科学开发乡村建设、农村人居环境整治、乡村治理、其他类公益性岗位等254个</t>
  </si>
  <si>
    <t>数量指标:脱贫家庭（监测对象）补助人数≥254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254人、服务对象满意度指标:受助务工对象满意度≥90%、</t>
  </si>
  <si>
    <t>结合实际，合理科学开发乡村建设、农村人居环境整治、乡村治理、其他类公益性岗位等218个</t>
  </si>
  <si>
    <t>数量指标:脱贫家庭（监测对象）补助人数≥218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218人、服务对象满意度指标:受助务工对象满意度≥90%、</t>
  </si>
  <si>
    <t>结合实际，合理科学开发乡村建设、农村人居环境整治、乡村治理、其他类公益性岗位等523个</t>
  </si>
  <si>
    <t>数量指标:脱贫家庭（监测对象）补助人数≥523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523人、服务对象满意度指标:受助务工对象满意度≥90%、</t>
  </si>
  <si>
    <t>结合实际，合理科学开发乡村建设、农村人居环境整治、乡村治理、其他类公益性岗位等489个</t>
  </si>
  <si>
    <t>数量指标:脱贫家庭（监测对象）补助人数≥489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489人、服务对象满意度指标:受助务工对象满意度≥90%、</t>
  </si>
  <si>
    <t>结合实际，合理科学开发乡村建设、农村人居环境整治、乡村治理、其他类公益性岗位等139个</t>
  </si>
  <si>
    <t>数量指标:脱贫家庭（监测对象）补助人数≥139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139人、服务对象满意度指标:受助务工对象满意度≥90%、</t>
  </si>
  <si>
    <t>结合实际，合理科学开发乡村建设、农村人居环境整治、乡村治理、其他类公益性岗位等117个</t>
  </si>
  <si>
    <t>数量指标:脱贫家庭（监测对象）补助人数≥117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117人、服务对象满意度指标:受助务工对象满意度≥90%、</t>
  </si>
  <si>
    <t>结合实际，合理科学开发乡村建设、农村人居环境整治、乡村治理、其他类公益性岗位等346个</t>
  </si>
  <si>
    <t>数量指标:脱贫家庭（监测对象）补助人数≥346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346人、服务对象满意度指标:受助务工对象满意度≥90%、</t>
  </si>
  <si>
    <t>结合实际，合理科学开发乡村建设、农村人居环境整治、乡村治理、其他类公益性岗位等125个</t>
  </si>
  <si>
    <t>数量指标:脱贫家庭（监测对象）补助人数≥125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125人、服务对象满意度指标:受助务工对象满意度≥90%、</t>
  </si>
  <si>
    <t>结合实际，合理科学开发乡村建设、农村人居环境整治、乡村治理、其他类公益性岗位等233个</t>
  </si>
  <si>
    <t>数量指标:脱贫家庭（监测对象）补助人数≥233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233人、服务对象满意度指标:受助务工对象满意度≥90%、</t>
  </si>
  <si>
    <t>结合实际，合理科学开发乡村建设、农村人居环境整治、乡村治理、其他类公益性岗位等488个</t>
  </si>
  <si>
    <t>数量指标:脱贫家庭（监测对象）补助人数≥488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488人、服务对象满意度指标:受助务工对象满意度≥90%、</t>
  </si>
  <si>
    <t>结合实际，合理科学开发乡村建设、农村人居环境整治、乡村治理、其他类公益性岗位等120个</t>
  </si>
  <si>
    <t>数量指标:脱贫家庭（监测对象）补助人数≥120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120人、服务对象满意度指标:受助务工对象满意度≥90%、</t>
  </si>
  <si>
    <t>结合实际，合理科学开发乡村建设、农村人居环境整治、乡村治理、其他类公益性岗位等189个</t>
  </si>
  <si>
    <t>数量指标:脱贫家庭（监测对象）补助人数≥189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189人、服务对象满意度指标:受助务工对象满意度≥90%、</t>
  </si>
  <si>
    <t>结合实际，合理科学开发乡村建设、农村人居环境整治、乡村治理、其他类公益性岗位等177个</t>
  </si>
  <si>
    <t>数量指标:脱贫家庭（监测对象）补助人数≥177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177人、服务对象满意度指标:受助务工对象满意度≥90%、</t>
  </si>
  <si>
    <t>结合实际，合理科学开发乡村建设、农村人居环境整治、乡村治理、其他类公益性岗位等219个</t>
  </si>
  <si>
    <t>数量指标:脱贫家庭（监测对象）补助人数≥219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219人、服务对象满意度指标:受助务工对象满意度≥90%、</t>
  </si>
  <si>
    <t>结合实际，合理科学开发乡村建设、农村人居环境整治、乡村治理、其他类公益性岗位等144个</t>
  </si>
  <si>
    <t>数量指标:脱贫家庭（监测对象）补助人数≥144人、质量指标:公益性岗位补贴发放准确率=100%、时效指标:资金在规定时间内下达率=100%、时效指标:补贴资金在规定时间内支付到位率=100%、成本指标:脱贫户（含监测户）务工补助标准≤1430元/人.月、经济效益指标:脱贫户（含监测户）人月收入增长≥1430元、社会效益指标:脱贫人口（含监测对象）就业人数≥144人、服务对象满意度指标:受助务工对象满意度≥90%、</t>
  </si>
  <si>
    <t>3.2“雨露计划”扶贫培训及扶贫助学补助</t>
  </si>
  <si>
    <t>全县198个行政村</t>
  </si>
  <si>
    <t>数量指标：补助接受学历教育的脱贫户（含监测对象）子女人数≥7603人、数量指标：享受职业培训补贴人数≥3500人、质量指标：享受职业学历教育补助的学生中脱贫户（含监测对象）子女占比=100%、质量指标：补助标准达标率=100%、时效指标：补贴、补助及时发放率=100%、成本指标：2016-2020年脱贫户（含监测对象）子女学历教育补助标准≤1500元/人.学期、成本指标：2014、2015年退出户的子女学历教育补助标准≤1200元/人.学期、成本指标：2016-2020年脱贫户（含监测对象）享受职业培训补助标准≤50元/人/天、成本指标：2014、2015年退出户的享受职业培训补助标准≤40元/人/天、社会效益指标：受助脱贫户（含监测对象）子女实现教育保障≥7603人、社会效益指标：脱贫户（含监测对象）劳动力就业人数≥3000人、服务对象满意度指标：受助对象满意度≥90%、</t>
  </si>
  <si>
    <t>3.3脱贫户劳动力（含监测对象）跨省就业一次性交通补助</t>
  </si>
  <si>
    <t>数量指标:脱贫家庭（监测对象）补助人数≥26000人、质量指标:符合条件的补助发放准确率=100%、时效指标:补助发放及时率=100%、成本指标:湖南省、贵州省、广东省、香港特别行政区、澳门特别行政区等地区务工补助标准≤300元/人、成本指标:重庆市、河南省、湖北省、四川省、云南省、浙江省、江西省、福建省、海南省等地区务工补助标准≤500元/人、成本指标:北京市、上海市、天津市、甘肃省、青海省、陕西省、山东省、山西省、安徽省、江苏省、黑龙江省、吉林省、辽宁省、河北省、西藏自治区、宁夏回族自治区、新疆维吾尔自治区、内蒙古自治区等地区务工补助标准≤700元/人、社会效益指标:帮助脱贫户（含监测户）实现稳岗就业人数≥26000人、服务对象满意度指标:受助务工对象满意度≥90%、</t>
  </si>
  <si>
    <t>3.4村级公益性扶贫项目资产管护经费</t>
  </si>
  <si>
    <t>对全县20个乡镇村级公益性扶贫项目资产进行管护。</t>
  </si>
  <si>
    <t>3.5风险补偿金</t>
  </si>
  <si>
    <t>脱贫户获得贷款金额≥290万元；脱贫人口小额信贷贷款还款率≥97%；脱贫人口小额信贷贷款还款及时率≥97%；风险补偿金总额占贷款总额的比例≥10%；受益脱贫户户数≥60户；受益脱贫户满意度≥90%。</t>
  </si>
  <si>
    <t>3.6项目管理费</t>
  </si>
  <si>
    <t>对30个项目进行设计管理，做好项目前期及管理工作。</t>
  </si>
  <si>
    <t>各衔接资金使用部门</t>
  </si>
  <si>
    <t>2026年项目管理费，数量指标：30个项目设计、监理费；质量指标：项目合格率=100%；时效指标：项目（工程）完成及时率100%；受益人口满意度≥90%。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</si>
</sst>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00_ "/>
    <numFmt numFmtId="178" formatCode="0_ ;[Red]\-0\ "/>
    <numFmt numFmtId="179" formatCode="0_ "/>
  </numFmts>
  <fonts count="52">
    <font>
      <sz val="11"/>
      <color theme="1"/>
      <name val="宋体"/>
      <charset val="134"/>
      <scheme val="minor"/>
    </font>
    <font>
      <sz val="11"/>
      <name val="仿宋_GB2312"/>
      <charset val="134"/>
    </font>
    <font>
      <sz val="12"/>
      <name val="宋体"/>
      <charset val="134"/>
    </font>
    <font>
      <b/>
      <sz val="11"/>
      <name val="宋体"/>
      <charset val="134"/>
      <scheme val="minor"/>
    </font>
    <font>
      <b/>
      <sz val="11"/>
      <name val="仿宋_GB2312"/>
      <charset val="134"/>
    </font>
    <font>
      <b/>
      <sz val="11"/>
      <color rgb="FFFF0000"/>
      <name val="仿宋_GB2312"/>
      <charset val="134"/>
    </font>
    <font>
      <sz val="10"/>
      <name val="宋体"/>
      <charset val="134"/>
    </font>
    <font>
      <b/>
      <sz val="20"/>
      <name val="方正小标宋简体"/>
      <charset val="134"/>
    </font>
    <font>
      <sz val="10"/>
      <name val="仿宋_GB2312"/>
      <charset val="134"/>
    </font>
    <font>
      <b/>
      <sz val="10"/>
      <name val="宋体"/>
      <charset val="134"/>
      <scheme val="minor"/>
    </font>
    <font>
      <sz val="11"/>
      <color rgb="FFFF0000"/>
      <name val="仿宋_GB2312"/>
      <charset val="134"/>
    </font>
    <font>
      <sz val="11"/>
      <name val="宋体"/>
      <charset val="134"/>
    </font>
    <font>
      <sz val="11"/>
      <color theme="1"/>
      <name val="宋体"/>
      <charset val="134"/>
      <scheme val="major"/>
    </font>
    <font>
      <sz val="11"/>
      <name val="宋体"/>
      <charset val="134"/>
      <scheme val="minor"/>
    </font>
    <font>
      <sz val="10"/>
      <color theme="1"/>
      <name val="宋体"/>
      <charset val="134"/>
    </font>
    <font>
      <sz val="11"/>
      <name val="宋体"/>
      <charset val="134"/>
      <scheme val="major"/>
    </font>
    <font>
      <sz val="11"/>
      <color rgb="FFFF0000"/>
      <name val="宋体"/>
      <charset val="134"/>
      <scheme val="minor"/>
    </font>
    <font>
      <b/>
      <sz val="22"/>
      <name val="方正小标宋简体"/>
      <charset val="134"/>
    </font>
    <font>
      <sz val="12"/>
      <name val="方正小标宋简体"/>
      <charset val="134"/>
    </font>
    <font>
      <b/>
      <sz val="10"/>
      <name val="微软雅黑"/>
      <charset val="134"/>
    </font>
    <font>
      <sz val="11"/>
      <color theme="1"/>
      <name val="宋体"/>
      <charset val="134"/>
    </font>
    <font>
      <sz val="11"/>
      <name val="Times New Roman"/>
      <charset val="134"/>
    </font>
    <font>
      <sz val="11"/>
      <color theme="1"/>
      <name val="Times New Roman"/>
      <charset val="134"/>
    </font>
    <font>
      <sz val="11"/>
      <color rgb="FFFF0000"/>
      <name val="宋体"/>
      <charset val="134"/>
    </font>
    <font>
      <sz val="11"/>
      <color rgb="FF000000"/>
      <name val="宋体"/>
      <charset val="134"/>
    </font>
    <font>
      <sz val="11"/>
      <name val="仿宋"/>
      <charset val="134"/>
    </font>
    <font>
      <sz val="11"/>
      <color indexed="8"/>
      <name val="宋体"/>
      <charset val="134"/>
    </font>
    <font>
      <sz val="11"/>
      <color theme="1"/>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font>
    <font>
      <sz val="10"/>
      <name val="Arial"/>
      <charset val="0"/>
    </font>
    <font>
      <sz val="11"/>
      <name val="SimSun"/>
      <charset val="134"/>
    </font>
    <font>
      <b/>
      <sz val="11"/>
      <name val="宋体"/>
      <charset val="134"/>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indexed="0"/>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auto="1"/>
      </bottom>
      <diagonal/>
    </border>
    <border>
      <left style="thin">
        <color auto="1"/>
      </left>
      <right style="thin">
        <color auto="1"/>
      </right>
      <top style="thin">
        <color indexed="8"/>
      </top>
      <bottom style="thin">
        <color indexed="8"/>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4" borderId="15"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6" applyNumberFormat="0" applyFill="0" applyAlignment="0" applyProtection="0">
      <alignment vertical="center"/>
    </xf>
    <xf numFmtId="0" fontId="35" fillId="0" borderId="16" applyNumberFormat="0" applyFill="0" applyAlignment="0" applyProtection="0">
      <alignment vertical="center"/>
    </xf>
    <xf numFmtId="0" fontId="36" fillId="0" borderId="17" applyNumberFormat="0" applyFill="0" applyAlignment="0" applyProtection="0">
      <alignment vertical="center"/>
    </xf>
    <xf numFmtId="0" fontId="36" fillId="0" borderId="0" applyNumberFormat="0" applyFill="0" applyBorder="0" applyAlignment="0" applyProtection="0">
      <alignment vertical="center"/>
    </xf>
    <xf numFmtId="0" fontId="37" fillId="5" borderId="18" applyNumberFormat="0" applyAlignment="0" applyProtection="0">
      <alignment vertical="center"/>
    </xf>
    <xf numFmtId="0" fontId="38" fillId="6" borderId="19" applyNumberFormat="0" applyAlignment="0" applyProtection="0">
      <alignment vertical="center"/>
    </xf>
    <xf numFmtId="0" fontId="39" fillId="6" borderId="18" applyNumberFormat="0" applyAlignment="0" applyProtection="0">
      <alignment vertical="center"/>
    </xf>
    <xf numFmtId="0" fontId="40" fillId="7" borderId="20" applyNumberFormat="0" applyAlignment="0" applyProtection="0">
      <alignment vertical="center"/>
    </xf>
    <xf numFmtId="0" fontId="41" fillId="0" borderId="21" applyNumberFormat="0" applyFill="0" applyAlignment="0" applyProtection="0">
      <alignment vertical="center"/>
    </xf>
    <xf numFmtId="0" fontId="42" fillId="0" borderId="22" applyNumberFormat="0" applyFill="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 borderId="0" applyNumberFormat="0" applyBorder="0" applyAlignment="0" applyProtection="0">
      <alignment vertical="center"/>
    </xf>
    <xf numFmtId="0" fontId="46" fillId="33" borderId="0" applyNumberFormat="0" applyBorder="0" applyAlignment="0" applyProtection="0">
      <alignment vertical="center"/>
    </xf>
    <xf numFmtId="0" fontId="48" fillId="0" borderId="0">
      <alignment vertical="center"/>
    </xf>
    <xf numFmtId="0" fontId="0" fillId="0" borderId="0">
      <alignment vertical="center"/>
    </xf>
    <xf numFmtId="0" fontId="0" fillId="0" borderId="0">
      <alignment vertical="center"/>
    </xf>
    <xf numFmtId="0" fontId="0" fillId="0" borderId="0">
      <alignment vertical="center"/>
    </xf>
    <xf numFmtId="0" fontId="2" fillId="0" borderId="0" applyBorder="0">
      <protection locked="0"/>
    </xf>
    <xf numFmtId="0" fontId="26" fillId="0" borderId="0" applyBorder="0">
      <alignment vertical="center"/>
    </xf>
    <xf numFmtId="0" fontId="49" fillId="0" borderId="0" applyBorder="0"/>
  </cellStyleXfs>
  <cellXfs count="19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6" fillId="0" borderId="0" xfId="0" applyFont="1" applyFill="1" applyBorder="1" applyAlignment="1">
      <alignment vertical="center"/>
    </xf>
    <xf numFmtId="176" fontId="2" fillId="0" borderId="0" xfId="0" applyNumberFormat="1" applyFont="1" applyFill="1" applyBorder="1" applyAlignment="1">
      <alignment horizontal="center" vertical="center"/>
    </xf>
    <xf numFmtId="176" fontId="2" fillId="0" borderId="0" xfId="0" applyNumberFormat="1" applyFont="1" applyFill="1" applyBorder="1" applyAlignment="1">
      <alignment vertical="center"/>
    </xf>
    <xf numFmtId="0" fontId="2" fillId="0" borderId="0" xfId="0" applyFont="1" applyFill="1" applyBorder="1" applyAlignment="1">
      <alignment horizontal="left" vertical="center"/>
    </xf>
    <xf numFmtId="0" fontId="1" fillId="0" borderId="0" xfId="0" applyFont="1" applyFill="1" applyBorder="1" applyAlignment="1">
      <alignment horizontal="left" vertical="center" wrapText="1"/>
    </xf>
    <xf numFmtId="176" fontId="1" fillId="0" borderId="0" xfId="0" applyNumberFormat="1" applyFont="1" applyFill="1" applyBorder="1" applyAlignment="1">
      <alignment horizontal="left" vertical="center" wrapText="1"/>
    </xf>
    <xf numFmtId="0" fontId="1" fillId="0" borderId="0" xfId="0" applyFont="1" applyFill="1" applyBorder="1" applyAlignment="1">
      <alignment vertical="center" wrapText="1"/>
    </xf>
    <xf numFmtId="0" fontId="7" fillId="0" borderId="0" xfId="0" applyFont="1" applyFill="1" applyBorder="1" applyAlignment="1">
      <alignment horizontal="center" vertical="center" wrapText="1"/>
    </xf>
    <xf numFmtId="176" fontId="7" fillId="0" borderId="0" xfId="0" applyNumberFormat="1" applyFont="1" applyFill="1" applyBorder="1" applyAlignment="1">
      <alignment horizontal="center" vertical="center" wrapText="1"/>
    </xf>
    <xf numFmtId="0" fontId="7"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176" fontId="1" fillId="0" borderId="0" xfId="0" applyNumberFormat="1" applyFont="1" applyFill="1" applyBorder="1" applyAlignment="1">
      <alignment horizontal="center" vertical="center" wrapText="1"/>
    </xf>
    <xf numFmtId="0" fontId="3" fillId="0" borderId="1" xfId="55" applyFont="1" applyFill="1" applyBorder="1" applyAlignment="1">
      <alignment horizontal="center" vertical="center" wrapText="1"/>
    </xf>
    <xf numFmtId="0" fontId="9" fillId="0" borderId="1" xfId="55"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55"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9" fillId="0" borderId="2"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55"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176" fontId="9" fillId="0" borderId="6"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justify" vertical="center"/>
    </xf>
    <xf numFmtId="176" fontId="1" fillId="0" borderId="1" xfId="0" applyNumberFormat="1" applyFont="1" applyFill="1" applyBorder="1" applyAlignment="1">
      <alignment horizontal="center" vertical="center"/>
    </xf>
    <xf numFmtId="0" fontId="1" fillId="0" borderId="1" xfId="0" applyFont="1" applyFill="1" applyBorder="1" applyAlignment="1" applyProtection="1">
      <alignment horizontal="center" vertical="center" wrapText="1"/>
      <protection locked="0"/>
    </xf>
    <xf numFmtId="0" fontId="1" fillId="2"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176" fontId="1" fillId="0" borderId="2" xfId="0" applyNumberFormat="1" applyFont="1" applyFill="1" applyBorder="1" applyAlignment="1">
      <alignment horizontal="center" vertical="center"/>
    </xf>
    <xf numFmtId="176" fontId="1" fillId="0" borderId="0" xfId="0" applyNumberFormat="1" applyFont="1" applyFill="1" applyBorder="1" applyAlignment="1">
      <alignment horizontal="center" vertical="center"/>
    </xf>
    <xf numFmtId="0" fontId="1" fillId="0" borderId="2" xfId="0" applyFont="1" applyFill="1" applyBorder="1" applyAlignment="1">
      <alignment horizontal="left" vertical="center" wrapText="1"/>
    </xf>
    <xf numFmtId="0" fontId="10" fillId="0" borderId="1" xfId="0" applyNumberFormat="1" applyFont="1" applyFill="1" applyBorder="1" applyAlignment="1">
      <alignment horizontal="center" vertical="center"/>
    </xf>
    <xf numFmtId="0" fontId="1" fillId="0" borderId="8" xfId="0" applyFont="1" applyFill="1" applyBorder="1" applyAlignment="1">
      <alignment horizontal="left" vertical="center" wrapText="1"/>
    </xf>
    <xf numFmtId="0" fontId="1" fillId="0" borderId="9" xfId="0" applyFont="1" applyFill="1" applyBorder="1" applyAlignment="1">
      <alignment horizontal="center" vertical="center" wrapText="1"/>
    </xf>
    <xf numFmtId="176" fontId="1" fillId="0" borderId="6"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0" xfId="0" applyFont="1" applyFill="1" applyBorder="1" applyAlignment="1">
      <alignment vertical="center"/>
    </xf>
    <xf numFmtId="0" fontId="1" fillId="0" borderId="9" xfId="0" applyFont="1" applyFill="1" applyBorder="1" applyAlignment="1">
      <alignment vertical="center"/>
    </xf>
    <xf numFmtId="0" fontId="1" fillId="0" borderId="11" xfId="0"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176" fontId="1" fillId="0" borderId="1" xfId="0" applyNumberFormat="1" applyFont="1" applyFill="1" applyBorder="1" applyAlignment="1">
      <alignment vertical="center"/>
    </xf>
    <xf numFmtId="0" fontId="4" fillId="0" borderId="3" xfId="0"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1" fillId="0" borderId="12" xfId="0" applyFont="1" applyFill="1" applyBorder="1" applyAlignment="1">
      <alignment horizontal="center" vertical="center" wrapText="1"/>
    </xf>
    <xf numFmtId="0" fontId="1" fillId="0" borderId="12" xfId="0" applyNumberFormat="1" applyFont="1" applyFill="1" applyBorder="1" applyAlignment="1">
      <alignment horizontal="center" vertical="center" wrapText="1"/>
    </xf>
    <xf numFmtId="0" fontId="0" fillId="0" borderId="0" xfId="0" applyBorder="1">
      <alignment vertical="center"/>
    </xf>
    <xf numFmtId="0" fontId="0" fillId="0" borderId="0" xfId="0" applyFill="1" applyBorder="1" applyAlignment="1">
      <alignment horizontal="center" vertical="center" wrapText="1"/>
    </xf>
    <xf numFmtId="0" fontId="0" fillId="2" borderId="0" xfId="0" applyFill="1" applyBorder="1" applyAlignment="1">
      <alignment horizontal="center" vertical="center" wrapText="1"/>
    </xf>
    <xf numFmtId="0" fontId="0" fillId="0" borderId="0" xfId="0" applyFill="1" applyBorder="1" applyAlignment="1">
      <alignment horizontal="center" vertical="center"/>
    </xf>
    <xf numFmtId="0" fontId="6"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14"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0" fillId="2" borderId="0" xfId="0" applyFill="1" applyAlignment="1">
      <alignment horizontal="center" vertical="center" wrapText="1"/>
    </xf>
    <xf numFmtId="0" fontId="16" fillId="2" borderId="0" xfId="0" applyFont="1" applyFill="1" applyBorder="1" applyAlignment="1">
      <alignment horizontal="center" vertical="center" wrapText="1"/>
    </xf>
    <xf numFmtId="0" fontId="0" fillId="0" borderId="0" xfId="0" applyFill="1" applyBorder="1" applyAlignment="1">
      <alignment horizontal="left" vertical="center"/>
    </xf>
    <xf numFmtId="0" fontId="0" fillId="0" borderId="0" xfId="0" applyFill="1" applyBorder="1">
      <alignment vertical="center"/>
    </xf>
    <xf numFmtId="0" fontId="0" fillId="0" borderId="0" xfId="0" applyFill="1" applyBorder="1" applyAlignment="1">
      <alignment horizontal="left" vertical="center" wrapText="1"/>
    </xf>
    <xf numFmtId="0" fontId="0" fillId="0" borderId="0" xfId="0" applyFill="1" applyBorder="1" applyAlignment="1">
      <alignment vertical="center"/>
    </xf>
    <xf numFmtId="0" fontId="0" fillId="2" borderId="0" xfId="0" applyFill="1" applyBorder="1" applyAlignment="1">
      <alignment horizontal="center" vertical="center"/>
    </xf>
    <xf numFmtId="0" fontId="17" fillId="0" borderId="0" xfId="0" applyNumberFormat="1" applyFont="1" applyFill="1" applyBorder="1" applyAlignment="1">
      <alignment horizontal="center" vertical="center" wrapText="1"/>
    </xf>
    <xf numFmtId="0" fontId="17" fillId="0" borderId="0" xfId="0" applyNumberFormat="1" applyFont="1" applyFill="1" applyBorder="1" applyAlignment="1">
      <alignment horizontal="left" vertical="center" wrapText="1"/>
    </xf>
    <xf numFmtId="0" fontId="17" fillId="0" borderId="0" xfId="0" applyNumberFormat="1" applyFont="1" applyFill="1" applyBorder="1" applyAlignment="1">
      <alignment horizontal="center" vertical="center"/>
    </xf>
    <xf numFmtId="0" fontId="17" fillId="2" borderId="0" xfId="0" applyNumberFormat="1" applyFont="1" applyFill="1" applyBorder="1" applyAlignment="1">
      <alignment horizontal="center" vertical="center" wrapText="1"/>
    </xf>
    <xf numFmtId="177" fontId="17" fillId="2" borderId="0" xfId="0" applyNumberFormat="1" applyFont="1" applyFill="1" applyBorder="1" applyAlignment="1">
      <alignment horizontal="center" vertical="center" wrapText="1"/>
    </xf>
    <xf numFmtId="0" fontId="18" fillId="0" borderId="1" xfId="0" applyNumberFormat="1" applyFont="1" applyFill="1" applyBorder="1" applyAlignment="1">
      <alignment horizontal="left" vertical="center" wrapText="1"/>
    </xf>
    <xf numFmtId="0" fontId="18" fillId="0" borderId="1" xfId="0" applyNumberFormat="1" applyFont="1" applyFill="1" applyBorder="1" applyAlignment="1">
      <alignment horizontal="left" vertical="center"/>
    </xf>
    <xf numFmtId="49" fontId="18" fillId="0" borderId="1" xfId="0" applyNumberFormat="1" applyFont="1" applyFill="1" applyBorder="1" applyAlignment="1">
      <alignment horizontal="left" vertical="center" wrapText="1"/>
    </xf>
    <xf numFmtId="49" fontId="18" fillId="2" borderId="1" xfId="0" applyNumberFormat="1" applyFont="1" applyFill="1" applyBorder="1" applyAlignment="1">
      <alignment horizontal="center" vertical="center" wrapText="1"/>
    </xf>
    <xf numFmtId="177" fontId="18" fillId="2"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8" fillId="0" borderId="1" xfId="0" applyFont="1" applyFill="1" applyBorder="1" applyAlignment="1">
      <alignment horizontal="left" vertical="center"/>
    </xf>
    <xf numFmtId="0" fontId="19" fillId="0" borderId="1" xfId="0" applyNumberFormat="1" applyFont="1" applyFill="1" applyBorder="1" applyAlignment="1">
      <alignment horizontal="center" vertical="center"/>
    </xf>
    <xf numFmtId="0" fontId="19" fillId="0" borderId="1" xfId="0" applyNumberFormat="1" applyFont="1" applyFill="1" applyBorder="1" applyAlignment="1">
      <alignment horizontal="left" vertical="center"/>
    </xf>
    <xf numFmtId="0" fontId="19"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left" vertical="center" wrapText="1"/>
    </xf>
    <xf numFmtId="0" fontId="19" fillId="2" borderId="1" xfId="0" applyNumberFormat="1" applyFont="1" applyFill="1" applyBorder="1" applyAlignment="1">
      <alignment horizontal="center" vertical="center" wrapText="1"/>
    </xf>
    <xf numFmtId="177" fontId="19" fillId="2"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2"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13" xfId="0" applyFont="1" applyFill="1" applyBorder="1" applyAlignment="1">
      <alignment horizontal="center" vertical="center"/>
    </xf>
    <xf numFmtId="0" fontId="11" fillId="0" borderId="1" xfId="51" applyFont="1" applyFill="1" applyBorder="1" applyAlignment="1">
      <alignment horizontal="center" vertical="center" wrapText="1"/>
    </xf>
    <xf numFmtId="0" fontId="11" fillId="2" borderId="1" xfId="51" applyFont="1" applyFill="1" applyBorder="1" applyAlignment="1">
      <alignment horizontal="center" vertical="center" wrapText="1"/>
    </xf>
    <xf numFmtId="0" fontId="20" fillId="0" borderId="1" xfId="53" applyFont="1" applyFill="1" applyBorder="1" applyAlignment="1" applyProtection="1">
      <alignment horizontal="center" vertical="center" wrapText="1"/>
    </xf>
    <xf numFmtId="0" fontId="20" fillId="0" borderId="1" xfId="51" applyFont="1" applyFill="1" applyBorder="1" applyAlignment="1">
      <alignment horizontal="center" vertical="center" wrapText="1"/>
    </xf>
    <xf numFmtId="176" fontId="11" fillId="2" borderId="1" xfId="51" applyNumberFormat="1" applyFont="1" applyFill="1" applyBorder="1" applyAlignment="1">
      <alignment horizontal="center" vertical="center" wrapText="1"/>
    </xf>
    <xf numFmtId="177" fontId="11" fillId="0" borderId="1" xfId="51" applyNumberFormat="1" applyFont="1" applyFill="1" applyBorder="1" applyAlignment="1">
      <alignment horizontal="center" vertical="center" wrapText="1"/>
    </xf>
    <xf numFmtId="0" fontId="20" fillId="0" borderId="1" xfId="53" applyNumberFormat="1" applyFont="1" applyFill="1" applyBorder="1" applyAlignment="1" applyProtection="1">
      <alignment horizontal="center" vertical="center" wrapText="1"/>
    </xf>
    <xf numFmtId="178" fontId="20" fillId="0" borderId="1" xfId="53" applyNumberFormat="1" applyFont="1" applyFill="1" applyBorder="1" applyAlignment="1" applyProtection="1">
      <alignment horizontal="center" vertical="center" wrapText="1"/>
    </xf>
    <xf numFmtId="179" fontId="20" fillId="0" borderId="1" xfId="53" applyNumberFormat="1" applyFont="1" applyFill="1" applyBorder="1" applyAlignment="1" applyProtection="1">
      <alignment horizontal="center" vertical="center" wrapText="1"/>
    </xf>
    <xf numFmtId="0" fontId="11" fillId="0" borderId="1" xfId="53" applyNumberFormat="1" applyFont="1" applyFill="1" applyBorder="1" applyAlignment="1" applyProtection="1">
      <alignment horizontal="center" vertical="center" wrapText="1"/>
    </xf>
    <xf numFmtId="178" fontId="11" fillId="0" borderId="1" xfId="53" applyNumberFormat="1" applyFont="1" applyFill="1" applyBorder="1" applyAlignment="1" applyProtection="1">
      <alignment horizontal="center" vertical="center" wrapText="1"/>
    </xf>
    <xf numFmtId="179" fontId="11" fillId="0" borderId="1" xfId="53" applyNumberFormat="1" applyFont="1" applyFill="1" applyBorder="1" applyAlignment="1" applyProtection="1">
      <alignment horizontal="center" vertical="center" wrapText="1"/>
    </xf>
    <xf numFmtId="0" fontId="20" fillId="0" borderId="1" xfId="0" applyNumberFormat="1" applyFont="1" applyFill="1" applyBorder="1" applyAlignment="1">
      <alignment horizontal="center" vertical="center" wrapText="1"/>
    </xf>
    <xf numFmtId="0" fontId="20" fillId="0" borderId="1" xfId="52" applyFont="1" applyFill="1" applyBorder="1" applyAlignment="1">
      <alignment horizontal="center" vertical="center" wrapText="1"/>
    </xf>
    <xf numFmtId="0" fontId="20" fillId="0" borderId="1" xfId="5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179"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2" borderId="1" xfId="0" applyFont="1" applyFill="1" applyBorder="1" applyAlignment="1">
      <alignment horizontal="center" vertical="center"/>
    </xf>
    <xf numFmtId="0" fontId="11" fillId="0" borderId="1" xfId="0" applyFont="1" applyFill="1" applyBorder="1" applyAlignment="1">
      <alignment horizontal="center" vertical="center"/>
    </xf>
    <xf numFmtId="0" fontId="23" fillId="0" borderId="1" xfId="0" applyFont="1" applyFill="1" applyBorder="1" applyAlignment="1">
      <alignment horizontal="center" vertical="center"/>
    </xf>
    <xf numFmtId="0" fontId="2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11" fillId="0" borderId="1" xfId="51" applyFont="1" applyFill="1" applyBorder="1" applyAlignment="1">
      <alignment horizontal="center" vertical="center"/>
    </xf>
    <xf numFmtId="0" fontId="6" fillId="2" borderId="1" xfId="0" applyFont="1" applyFill="1" applyBorder="1" applyAlignment="1">
      <alignment horizontal="center" vertical="center"/>
    </xf>
    <xf numFmtId="0" fontId="0" fillId="2" borderId="1" xfId="0" applyFill="1" applyBorder="1" applyAlignment="1">
      <alignment horizontal="center" vertical="center"/>
    </xf>
    <xf numFmtId="0" fontId="14" fillId="2" borderId="1" xfId="5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51"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6" fillId="2" borderId="12" xfId="0" applyFont="1" applyFill="1" applyBorder="1" applyAlignment="1">
      <alignment horizontal="center" vertical="center"/>
    </xf>
    <xf numFmtId="0" fontId="20" fillId="2" borderId="1" xfId="0" applyFont="1" applyFill="1" applyBorder="1" applyAlignment="1">
      <alignment horizontal="center" vertical="center"/>
    </xf>
    <xf numFmtId="0" fontId="26" fillId="0" borderId="1" xfId="0" applyFont="1" applyFill="1" applyBorder="1" applyAlignment="1">
      <alignment horizontal="center" vertical="center"/>
    </xf>
    <xf numFmtId="0" fontId="11" fillId="0" borderId="1" xfId="53" applyFont="1" applyFill="1" applyBorder="1" applyAlignment="1" applyProtection="1">
      <alignment horizontal="center" vertical="center" wrapText="1"/>
    </xf>
    <xf numFmtId="0" fontId="11" fillId="0" borderId="1" xfId="53" applyFont="1" applyFill="1" applyBorder="1" applyAlignment="1" applyProtection="1">
      <alignment horizontal="center" vertical="center"/>
    </xf>
    <xf numFmtId="0" fontId="11" fillId="0" borderId="1" xfId="51"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0" fontId="15" fillId="0" borderId="1" xfId="54" applyFont="1" applyFill="1" applyBorder="1" applyAlignment="1">
      <alignment horizontal="center" vertical="center" wrapText="1"/>
    </xf>
    <xf numFmtId="57" fontId="15" fillId="0" borderId="1" xfId="0" applyNumberFormat="1"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15" fillId="0"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27" fillId="0"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28" fillId="0" borderId="3" xfId="0" applyFont="1" applyFill="1" applyBorder="1" applyAlignment="1">
      <alignment horizontal="left" vertical="center" wrapText="1"/>
    </xf>
    <xf numFmtId="0" fontId="2" fillId="0" borderId="1" xfId="0" applyFont="1" applyFill="1" applyBorder="1" applyAlignment="1">
      <alignment horizontal="center" vertical="center"/>
    </xf>
    <xf numFmtId="0" fontId="28"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2" borderId="1" xfId="0" applyFill="1" applyBorder="1" applyAlignment="1" quotePrefix="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样式 1 5 2" xfId="49"/>
    <cellStyle name="常规 8" xfId="50"/>
    <cellStyle name="Normal" xfId="51"/>
    <cellStyle name="常规 4" xfId="52"/>
    <cellStyle name="常规 2" xfId="53"/>
    <cellStyle name="常规 5" xfId="54"/>
    <cellStyle name="常规_Sheet1" xfId="55"/>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685165</xdr:colOff>
      <xdr:row>5</xdr:row>
      <xdr:rowOff>0</xdr:rowOff>
    </xdr:from>
    <xdr:to>
      <xdr:col>5</xdr:col>
      <xdr:colOff>695960</xdr:colOff>
      <xdr:row>6</xdr:row>
      <xdr:rowOff>33020</xdr:rowOff>
    </xdr:to>
    <xdr:pic>
      <xdr:nvPicPr>
        <xdr:cNvPr id="2" name="Picture 8182" descr="clip_image9318"/>
        <xdr:cNvPicPr>
          <a:picLocks noChangeAspect="1"/>
        </xdr:cNvPicPr>
      </xdr:nvPicPr>
      <xdr:blipFill>
        <a:blip r:embed="rId1"/>
        <a:stretch>
          <a:fillRect/>
        </a:stretch>
      </xdr:blipFill>
      <xdr:spPr>
        <a:xfrm>
          <a:off x="4399915" y="1768475"/>
          <a:ext cx="10795" cy="401320"/>
        </a:xfrm>
        <a:prstGeom prst="rect">
          <a:avLst/>
        </a:prstGeom>
        <a:noFill/>
        <a:ln w="9525">
          <a:noFill/>
        </a:ln>
      </xdr:spPr>
    </xdr:pic>
    <xdr:clientData/>
  </xdr:twoCellAnchor>
  <xdr:twoCellAnchor editAs="oneCell">
    <xdr:from>
      <xdr:col>5</xdr:col>
      <xdr:colOff>685165</xdr:colOff>
      <xdr:row>5</xdr:row>
      <xdr:rowOff>0</xdr:rowOff>
    </xdr:from>
    <xdr:to>
      <xdr:col>5</xdr:col>
      <xdr:colOff>695960</xdr:colOff>
      <xdr:row>6</xdr:row>
      <xdr:rowOff>44450</xdr:rowOff>
    </xdr:to>
    <xdr:pic>
      <xdr:nvPicPr>
        <xdr:cNvPr id="46" name="Picture 8182" descr="clip_image9318"/>
        <xdr:cNvPicPr>
          <a:picLocks noChangeAspect="1"/>
        </xdr:cNvPicPr>
      </xdr:nvPicPr>
      <xdr:blipFill>
        <a:blip r:embed="rId1"/>
        <a:stretch>
          <a:fillRect/>
        </a:stretch>
      </xdr:blipFill>
      <xdr:spPr>
        <a:xfrm>
          <a:off x="4399915" y="1768475"/>
          <a:ext cx="10795" cy="41275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523875</xdr:colOff>
      <xdr:row>174</xdr:row>
      <xdr:rowOff>0</xdr:rowOff>
    </xdr:from>
    <xdr:to>
      <xdr:col>5</xdr:col>
      <xdr:colOff>10160</xdr:colOff>
      <xdr:row>176</xdr:row>
      <xdr:rowOff>8890</xdr:rowOff>
    </xdr:to>
    <xdr:pic>
      <xdr:nvPicPr>
        <xdr:cNvPr id="2" name="Picture 8182" descr="clip_image9318"/>
        <xdr:cNvPicPr>
          <a:picLocks noChangeAspect="1"/>
        </xdr:cNvPicPr>
      </xdr:nvPicPr>
      <xdr:blipFill>
        <a:blip r:embed="rId1"/>
        <a:stretch>
          <a:fillRect/>
        </a:stretch>
      </xdr:blipFill>
      <xdr:spPr>
        <a:xfrm>
          <a:off x="2319020" y="64020700"/>
          <a:ext cx="10160" cy="370840"/>
        </a:xfrm>
        <a:prstGeom prst="rect">
          <a:avLst/>
        </a:prstGeom>
        <a:noFill/>
        <a:ln w="9525">
          <a:noFill/>
        </a:ln>
      </xdr:spPr>
    </xdr:pic>
    <xdr:clientData/>
  </xdr:twoCellAnchor>
  <xdr:twoCellAnchor editAs="oneCell">
    <xdr:from>
      <xdr:col>4</xdr:col>
      <xdr:colOff>523875</xdr:colOff>
      <xdr:row>174</xdr:row>
      <xdr:rowOff>0</xdr:rowOff>
    </xdr:from>
    <xdr:to>
      <xdr:col>5</xdr:col>
      <xdr:colOff>10160</xdr:colOff>
      <xdr:row>176</xdr:row>
      <xdr:rowOff>16510</xdr:rowOff>
    </xdr:to>
    <xdr:pic>
      <xdr:nvPicPr>
        <xdr:cNvPr id="3" name="Picture 8182" descr="clip_image9318"/>
        <xdr:cNvPicPr>
          <a:picLocks noChangeAspect="1"/>
        </xdr:cNvPicPr>
      </xdr:nvPicPr>
      <xdr:blipFill>
        <a:blip r:embed="rId1"/>
        <a:stretch>
          <a:fillRect/>
        </a:stretch>
      </xdr:blipFill>
      <xdr:spPr>
        <a:xfrm>
          <a:off x="2319020" y="64020700"/>
          <a:ext cx="10160" cy="378460"/>
        </a:xfrm>
        <a:prstGeom prst="rect">
          <a:avLst/>
        </a:prstGeom>
        <a:noFill/>
        <a:ln w="9525">
          <a:noFill/>
        </a:ln>
      </xdr:spPr>
    </xdr:pic>
    <xdr:clientData/>
  </xdr:twoCellAnchor>
  <xdr:twoCellAnchor editAs="oneCell">
    <xdr:from>
      <xdr:col>4</xdr:col>
      <xdr:colOff>523875</xdr:colOff>
      <xdr:row>174</xdr:row>
      <xdr:rowOff>0</xdr:rowOff>
    </xdr:from>
    <xdr:to>
      <xdr:col>5</xdr:col>
      <xdr:colOff>10160</xdr:colOff>
      <xdr:row>176</xdr:row>
      <xdr:rowOff>5715</xdr:rowOff>
    </xdr:to>
    <xdr:pic>
      <xdr:nvPicPr>
        <xdr:cNvPr id="4" name="Picture 8182" descr="clip_image9318"/>
        <xdr:cNvPicPr>
          <a:picLocks noChangeAspect="1"/>
        </xdr:cNvPicPr>
      </xdr:nvPicPr>
      <xdr:blipFill>
        <a:blip r:embed="rId1"/>
        <a:stretch>
          <a:fillRect/>
        </a:stretch>
      </xdr:blipFill>
      <xdr:spPr>
        <a:xfrm>
          <a:off x="2319020" y="64020700"/>
          <a:ext cx="10160" cy="367665"/>
        </a:xfrm>
        <a:prstGeom prst="rect">
          <a:avLst/>
        </a:prstGeom>
        <a:noFill/>
        <a:ln w="9525">
          <a:noFill/>
        </a:ln>
      </xdr:spPr>
    </xdr:pic>
    <xdr:clientData/>
  </xdr:twoCellAnchor>
  <xdr:twoCellAnchor editAs="oneCell">
    <xdr:from>
      <xdr:col>4</xdr:col>
      <xdr:colOff>523875</xdr:colOff>
      <xdr:row>174</xdr:row>
      <xdr:rowOff>0</xdr:rowOff>
    </xdr:from>
    <xdr:to>
      <xdr:col>5</xdr:col>
      <xdr:colOff>10160</xdr:colOff>
      <xdr:row>176</xdr:row>
      <xdr:rowOff>14605</xdr:rowOff>
    </xdr:to>
    <xdr:pic>
      <xdr:nvPicPr>
        <xdr:cNvPr id="5" name="Picture 8182" descr="clip_image9318"/>
        <xdr:cNvPicPr>
          <a:picLocks noChangeAspect="1"/>
        </xdr:cNvPicPr>
      </xdr:nvPicPr>
      <xdr:blipFill>
        <a:blip r:embed="rId1"/>
        <a:stretch>
          <a:fillRect/>
        </a:stretch>
      </xdr:blipFill>
      <xdr:spPr>
        <a:xfrm>
          <a:off x="2319020" y="64020700"/>
          <a:ext cx="10160" cy="376555"/>
        </a:xfrm>
        <a:prstGeom prst="rect">
          <a:avLst/>
        </a:prstGeom>
        <a:noFill/>
        <a:ln w="9525">
          <a:noFill/>
        </a:ln>
      </xdr:spPr>
    </xdr:pic>
    <xdr:clientData/>
  </xdr:twoCellAnchor>
  <xdr:twoCellAnchor editAs="oneCell">
    <xdr:from>
      <xdr:col>4</xdr:col>
      <xdr:colOff>523875</xdr:colOff>
      <xdr:row>174</xdr:row>
      <xdr:rowOff>0</xdr:rowOff>
    </xdr:from>
    <xdr:to>
      <xdr:col>5</xdr:col>
      <xdr:colOff>10160</xdr:colOff>
      <xdr:row>176</xdr:row>
      <xdr:rowOff>12700</xdr:rowOff>
    </xdr:to>
    <xdr:pic>
      <xdr:nvPicPr>
        <xdr:cNvPr id="6" name="Picture 8182" descr="clip_image9318"/>
        <xdr:cNvPicPr>
          <a:picLocks noChangeAspect="1"/>
        </xdr:cNvPicPr>
      </xdr:nvPicPr>
      <xdr:blipFill>
        <a:blip r:embed="rId1"/>
        <a:stretch>
          <a:fillRect/>
        </a:stretch>
      </xdr:blipFill>
      <xdr:spPr>
        <a:xfrm>
          <a:off x="2319020" y="64020700"/>
          <a:ext cx="10160" cy="374650"/>
        </a:xfrm>
        <a:prstGeom prst="rect">
          <a:avLst/>
        </a:prstGeom>
        <a:noFill/>
        <a:ln w="9525">
          <a:noFill/>
        </a:ln>
      </xdr:spPr>
    </xdr:pic>
    <xdr:clientData/>
  </xdr:twoCellAnchor>
  <xdr:twoCellAnchor editAs="oneCell">
    <xdr:from>
      <xdr:col>4</xdr:col>
      <xdr:colOff>523875</xdr:colOff>
      <xdr:row>174</xdr:row>
      <xdr:rowOff>0</xdr:rowOff>
    </xdr:from>
    <xdr:to>
      <xdr:col>5</xdr:col>
      <xdr:colOff>10160</xdr:colOff>
      <xdr:row>176</xdr:row>
      <xdr:rowOff>0</xdr:rowOff>
    </xdr:to>
    <xdr:pic>
      <xdr:nvPicPr>
        <xdr:cNvPr id="7" name="Picture 8182" descr="clip_image9318"/>
        <xdr:cNvPicPr>
          <a:picLocks noChangeAspect="1"/>
        </xdr:cNvPicPr>
      </xdr:nvPicPr>
      <xdr:blipFill>
        <a:blip r:embed="rId1"/>
        <a:stretch>
          <a:fillRect/>
        </a:stretch>
      </xdr:blipFill>
      <xdr:spPr>
        <a:xfrm>
          <a:off x="2319020" y="64020700"/>
          <a:ext cx="10160" cy="361950"/>
        </a:xfrm>
        <a:prstGeom prst="rect">
          <a:avLst/>
        </a:prstGeom>
        <a:noFill/>
        <a:ln w="9525">
          <a:noFill/>
        </a:ln>
      </xdr:spPr>
    </xdr:pic>
    <xdr:clientData/>
  </xdr:twoCellAnchor>
  <xdr:twoCellAnchor editAs="oneCell">
    <xdr:from>
      <xdr:col>4</xdr:col>
      <xdr:colOff>523875</xdr:colOff>
      <xdr:row>174</xdr:row>
      <xdr:rowOff>0</xdr:rowOff>
    </xdr:from>
    <xdr:to>
      <xdr:col>5</xdr:col>
      <xdr:colOff>10160</xdr:colOff>
      <xdr:row>176</xdr:row>
      <xdr:rowOff>4445</xdr:rowOff>
    </xdr:to>
    <xdr:pic>
      <xdr:nvPicPr>
        <xdr:cNvPr id="8" name="Picture 8182" descr="clip_image9318"/>
        <xdr:cNvPicPr>
          <a:picLocks noChangeAspect="1"/>
        </xdr:cNvPicPr>
      </xdr:nvPicPr>
      <xdr:blipFill>
        <a:blip r:embed="rId1"/>
        <a:stretch>
          <a:fillRect/>
        </a:stretch>
      </xdr:blipFill>
      <xdr:spPr>
        <a:xfrm>
          <a:off x="2319020" y="64020700"/>
          <a:ext cx="10160" cy="366395"/>
        </a:xfrm>
        <a:prstGeom prst="rect">
          <a:avLst/>
        </a:prstGeom>
        <a:noFill/>
        <a:ln w="9525">
          <a:noFill/>
        </a:ln>
      </xdr:spPr>
    </xdr:pic>
    <xdr:clientData/>
  </xdr:twoCellAnchor>
  <xdr:twoCellAnchor editAs="oneCell">
    <xdr:from>
      <xdr:col>4</xdr:col>
      <xdr:colOff>523875</xdr:colOff>
      <xdr:row>174</xdr:row>
      <xdr:rowOff>0</xdr:rowOff>
    </xdr:from>
    <xdr:to>
      <xdr:col>5</xdr:col>
      <xdr:colOff>10160</xdr:colOff>
      <xdr:row>176</xdr:row>
      <xdr:rowOff>1270</xdr:rowOff>
    </xdr:to>
    <xdr:pic>
      <xdr:nvPicPr>
        <xdr:cNvPr id="9" name="Picture 8182" descr="clip_image9318"/>
        <xdr:cNvPicPr>
          <a:picLocks noChangeAspect="1"/>
        </xdr:cNvPicPr>
      </xdr:nvPicPr>
      <xdr:blipFill>
        <a:blip r:embed="rId1"/>
        <a:stretch>
          <a:fillRect/>
        </a:stretch>
      </xdr:blipFill>
      <xdr:spPr>
        <a:xfrm>
          <a:off x="2319020" y="64020700"/>
          <a:ext cx="10160" cy="363220"/>
        </a:xfrm>
        <a:prstGeom prst="rect">
          <a:avLst/>
        </a:prstGeom>
        <a:noFill/>
        <a:ln w="9525">
          <a:noFill/>
        </a:ln>
      </xdr:spPr>
    </xdr:pic>
    <xdr:clientData/>
  </xdr:twoCellAnchor>
  <xdr:twoCellAnchor editAs="oneCell">
    <xdr:from>
      <xdr:col>4</xdr:col>
      <xdr:colOff>523875</xdr:colOff>
      <xdr:row>83</xdr:row>
      <xdr:rowOff>0</xdr:rowOff>
    </xdr:from>
    <xdr:to>
      <xdr:col>5</xdr:col>
      <xdr:colOff>10160</xdr:colOff>
      <xdr:row>84</xdr:row>
      <xdr:rowOff>37465</xdr:rowOff>
    </xdr:to>
    <xdr:pic>
      <xdr:nvPicPr>
        <xdr:cNvPr id="10" name="Picture 8182" descr="clip_image9318"/>
        <xdr:cNvPicPr>
          <a:picLocks noChangeAspect="1"/>
        </xdr:cNvPicPr>
      </xdr:nvPicPr>
      <xdr:blipFill>
        <a:blip r:embed="rId1"/>
        <a:stretch>
          <a:fillRect/>
        </a:stretch>
      </xdr:blipFill>
      <xdr:spPr>
        <a:xfrm>
          <a:off x="2319020" y="30505400"/>
          <a:ext cx="10160" cy="405765"/>
        </a:xfrm>
        <a:prstGeom prst="rect">
          <a:avLst/>
        </a:prstGeom>
        <a:noFill/>
        <a:ln w="9525">
          <a:noFill/>
        </a:ln>
      </xdr:spPr>
    </xdr:pic>
    <xdr:clientData/>
  </xdr:twoCellAnchor>
  <xdr:twoCellAnchor editAs="oneCell">
    <xdr:from>
      <xdr:col>4</xdr:col>
      <xdr:colOff>523875</xdr:colOff>
      <xdr:row>83</xdr:row>
      <xdr:rowOff>0</xdr:rowOff>
    </xdr:from>
    <xdr:to>
      <xdr:col>5</xdr:col>
      <xdr:colOff>10160</xdr:colOff>
      <xdr:row>84</xdr:row>
      <xdr:rowOff>47625</xdr:rowOff>
    </xdr:to>
    <xdr:pic>
      <xdr:nvPicPr>
        <xdr:cNvPr id="11" name="Picture 8182" descr="clip_image9318"/>
        <xdr:cNvPicPr>
          <a:picLocks noChangeAspect="1"/>
        </xdr:cNvPicPr>
      </xdr:nvPicPr>
      <xdr:blipFill>
        <a:blip r:embed="rId1"/>
        <a:stretch>
          <a:fillRect/>
        </a:stretch>
      </xdr:blipFill>
      <xdr:spPr>
        <a:xfrm>
          <a:off x="2319020" y="30505400"/>
          <a:ext cx="10160" cy="415925"/>
        </a:xfrm>
        <a:prstGeom prst="rect">
          <a:avLst/>
        </a:prstGeom>
        <a:noFill/>
        <a:ln w="9525">
          <a:noFill/>
        </a:ln>
      </xdr:spPr>
    </xdr:pic>
    <xdr:clientData/>
  </xdr:twoCellAnchor>
  <xdr:twoCellAnchor editAs="oneCell">
    <xdr:from>
      <xdr:col>4</xdr:col>
      <xdr:colOff>523875</xdr:colOff>
      <xdr:row>83</xdr:row>
      <xdr:rowOff>0</xdr:rowOff>
    </xdr:from>
    <xdr:to>
      <xdr:col>5</xdr:col>
      <xdr:colOff>10160</xdr:colOff>
      <xdr:row>84</xdr:row>
      <xdr:rowOff>31750</xdr:rowOff>
    </xdr:to>
    <xdr:pic>
      <xdr:nvPicPr>
        <xdr:cNvPr id="12" name="Picture 8182" descr="clip_image9318"/>
        <xdr:cNvPicPr>
          <a:picLocks noChangeAspect="1"/>
        </xdr:cNvPicPr>
      </xdr:nvPicPr>
      <xdr:blipFill>
        <a:blip r:embed="rId1"/>
        <a:stretch>
          <a:fillRect/>
        </a:stretch>
      </xdr:blipFill>
      <xdr:spPr>
        <a:xfrm>
          <a:off x="2319020" y="30505400"/>
          <a:ext cx="10160" cy="400050"/>
        </a:xfrm>
        <a:prstGeom prst="rect">
          <a:avLst/>
        </a:prstGeom>
        <a:noFill/>
        <a:ln w="9525">
          <a:noFill/>
        </a:ln>
      </xdr:spPr>
    </xdr:pic>
    <xdr:clientData/>
  </xdr:twoCellAnchor>
  <xdr:twoCellAnchor editAs="oneCell">
    <xdr:from>
      <xdr:col>4</xdr:col>
      <xdr:colOff>523875</xdr:colOff>
      <xdr:row>83</xdr:row>
      <xdr:rowOff>0</xdr:rowOff>
    </xdr:from>
    <xdr:to>
      <xdr:col>5</xdr:col>
      <xdr:colOff>10160</xdr:colOff>
      <xdr:row>84</xdr:row>
      <xdr:rowOff>41910</xdr:rowOff>
    </xdr:to>
    <xdr:pic>
      <xdr:nvPicPr>
        <xdr:cNvPr id="16" name="Picture 8182" descr="clip_image9318"/>
        <xdr:cNvPicPr>
          <a:picLocks noChangeAspect="1"/>
        </xdr:cNvPicPr>
      </xdr:nvPicPr>
      <xdr:blipFill>
        <a:blip r:embed="rId1"/>
        <a:stretch>
          <a:fillRect/>
        </a:stretch>
      </xdr:blipFill>
      <xdr:spPr>
        <a:xfrm>
          <a:off x="2319020" y="30505400"/>
          <a:ext cx="10160" cy="410210"/>
        </a:xfrm>
        <a:prstGeom prst="rect">
          <a:avLst/>
        </a:prstGeom>
        <a:noFill/>
        <a:ln w="9525">
          <a:noFill/>
        </a:ln>
      </xdr:spPr>
    </xdr:pic>
    <xdr:clientData/>
  </xdr:twoCellAnchor>
  <xdr:twoCellAnchor editAs="oneCell">
    <xdr:from>
      <xdr:col>4</xdr:col>
      <xdr:colOff>497205</xdr:colOff>
      <xdr:row>51</xdr:row>
      <xdr:rowOff>0</xdr:rowOff>
    </xdr:from>
    <xdr:to>
      <xdr:col>4</xdr:col>
      <xdr:colOff>506730</xdr:colOff>
      <xdr:row>52</xdr:row>
      <xdr:rowOff>43180</xdr:rowOff>
    </xdr:to>
    <xdr:pic>
      <xdr:nvPicPr>
        <xdr:cNvPr id="17" name="Picture 8182" descr="clip_image9318"/>
        <xdr:cNvPicPr>
          <a:picLocks noChangeAspect="1"/>
        </xdr:cNvPicPr>
      </xdr:nvPicPr>
      <xdr:blipFill>
        <a:blip r:embed="rId1"/>
        <a:stretch>
          <a:fillRect/>
        </a:stretch>
      </xdr:blipFill>
      <xdr:spPr>
        <a:xfrm>
          <a:off x="2292350" y="18719800"/>
          <a:ext cx="9525" cy="411480"/>
        </a:xfrm>
        <a:prstGeom prst="rect">
          <a:avLst/>
        </a:prstGeom>
        <a:noFill/>
        <a:ln w="9525">
          <a:noFill/>
        </a:ln>
      </xdr:spPr>
    </xdr:pic>
    <xdr:clientData/>
  </xdr:twoCellAnchor>
  <xdr:twoCellAnchor editAs="oneCell">
    <xdr:from>
      <xdr:col>4</xdr:col>
      <xdr:colOff>497205</xdr:colOff>
      <xdr:row>51</xdr:row>
      <xdr:rowOff>0</xdr:rowOff>
    </xdr:from>
    <xdr:to>
      <xdr:col>4</xdr:col>
      <xdr:colOff>506730</xdr:colOff>
      <xdr:row>52</xdr:row>
      <xdr:rowOff>52070</xdr:rowOff>
    </xdr:to>
    <xdr:pic>
      <xdr:nvPicPr>
        <xdr:cNvPr id="18" name="Picture 8182" descr="clip_image9318"/>
        <xdr:cNvPicPr>
          <a:picLocks noChangeAspect="1"/>
        </xdr:cNvPicPr>
      </xdr:nvPicPr>
      <xdr:blipFill>
        <a:blip r:embed="rId1"/>
        <a:stretch>
          <a:fillRect/>
        </a:stretch>
      </xdr:blipFill>
      <xdr:spPr>
        <a:xfrm>
          <a:off x="2292350" y="18719800"/>
          <a:ext cx="9525" cy="420370"/>
        </a:xfrm>
        <a:prstGeom prst="rect">
          <a:avLst/>
        </a:prstGeom>
        <a:noFill/>
        <a:ln w="9525">
          <a:noFill/>
        </a:ln>
      </xdr:spPr>
    </xdr:pic>
    <xdr:clientData/>
  </xdr:twoCellAnchor>
  <xdr:twoCellAnchor editAs="oneCell">
    <xdr:from>
      <xdr:col>4</xdr:col>
      <xdr:colOff>497205</xdr:colOff>
      <xdr:row>51</xdr:row>
      <xdr:rowOff>0</xdr:rowOff>
    </xdr:from>
    <xdr:to>
      <xdr:col>4</xdr:col>
      <xdr:colOff>506730</xdr:colOff>
      <xdr:row>52</xdr:row>
      <xdr:rowOff>34290</xdr:rowOff>
    </xdr:to>
    <xdr:pic>
      <xdr:nvPicPr>
        <xdr:cNvPr id="22" name="Picture 8182" descr="clip_image9318"/>
        <xdr:cNvPicPr>
          <a:picLocks noChangeAspect="1"/>
        </xdr:cNvPicPr>
      </xdr:nvPicPr>
      <xdr:blipFill>
        <a:blip r:embed="rId1"/>
        <a:stretch>
          <a:fillRect/>
        </a:stretch>
      </xdr:blipFill>
      <xdr:spPr>
        <a:xfrm>
          <a:off x="2292350" y="18719800"/>
          <a:ext cx="9525" cy="402590"/>
        </a:xfrm>
        <a:prstGeom prst="rect">
          <a:avLst/>
        </a:prstGeom>
        <a:noFill/>
        <a:ln w="9525">
          <a:noFill/>
        </a:ln>
      </xdr:spPr>
    </xdr:pic>
    <xdr:clientData/>
  </xdr:twoCellAnchor>
  <xdr:twoCellAnchor editAs="oneCell">
    <xdr:from>
      <xdr:col>4</xdr:col>
      <xdr:colOff>495300</xdr:colOff>
      <xdr:row>51</xdr:row>
      <xdr:rowOff>0</xdr:rowOff>
    </xdr:from>
    <xdr:to>
      <xdr:col>4</xdr:col>
      <xdr:colOff>504825</xdr:colOff>
      <xdr:row>52</xdr:row>
      <xdr:rowOff>43180</xdr:rowOff>
    </xdr:to>
    <xdr:pic>
      <xdr:nvPicPr>
        <xdr:cNvPr id="25" name="Picture 8182" descr="clip_image9318"/>
        <xdr:cNvPicPr>
          <a:picLocks noChangeAspect="1"/>
        </xdr:cNvPicPr>
      </xdr:nvPicPr>
      <xdr:blipFill>
        <a:blip r:embed="rId1"/>
        <a:stretch>
          <a:fillRect/>
        </a:stretch>
      </xdr:blipFill>
      <xdr:spPr>
        <a:xfrm>
          <a:off x="2290445" y="18719800"/>
          <a:ext cx="9525" cy="411480"/>
        </a:xfrm>
        <a:prstGeom prst="rect">
          <a:avLst/>
        </a:prstGeom>
        <a:noFill/>
        <a:ln w="9525">
          <a:noFill/>
        </a:ln>
      </xdr:spPr>
    </xdr:pic>
    <xdr:clientData/>
  </xdr:twoCellAnchor>
  <xdr:twoCellAnchor editAs="oneCell">
    <xdr:from>
      <xdr:col>4</xdr:col>
      <xdr:colOff>495300</xdr:colOff>
      <xdr:row>51</xdr:row>
      <xdr:rowOff>0</xdr:rowOff>
    </xdr:from>
    <xdr:to>
      <xdr:col>4</xdr:col>
      <xdr:colOff>504825</xdr:colOff>
      <xdr:row>52</xdr:row>
      <xdr:rowOff>52070</xdr:rowOff>
    </xdr:to>
    <xdr:pic>
      <xdr:nvPicPr>
        <xdr:cNvPr id="26" name="Picture 8182" descr="clip_image9318"/>
        <xdr:cNvPicPr>
          <a:picLocks noChangeAspect="1"/>
        </xdr:cNvPicPr>
      </xdr:nvPicPr>
      <xdr:blipFill>
        <a:blip r:embed="rId1"/>
        <a:stretch>
          <a:fillRect/>
        </a:stretch>
      </xdr:blipFill>
      <xdr:spPr>
        <a:xfrm>
          <a:off x="2290445" y="18719800"/>
          <a:ext cx="9525" cy="420370"/>
        </a:xfrm>
        <a:prstGeom prst="rect">
          <a:avLst/>
        </a:prstGeom>
        <a:noFill/>
        <a:ln w="9525">
          <a:noFill/>
        </a:ln>
      </xdr:spPr>
    </xdr:pic>
    <xdr:clientData/>
  </xdr:twoCellAnchor>
  <xdr:twoCellAnchor editAs="oneCell">
    <xdr:from>
      <xdr:col>4</xdr:col>
      <xdr:colOff>495300</xdr:colOff>
      <xdr:row>51</xdr:row>
      <xdr:rowOff>0</xdr:rowOff>
    </xdr:from>
    <xdr:to>
      <xdr:col>4</xdr:col>
      <xdr:colOff>504825</xdr:colOff>
      <xdr:row>52</xdr:row>
      <xdr:rowOff>34290</xdr:rowOff>
    </xdr:to>
    <xdr:pic>
      <xdr:nvPicPr>
        <xdr:cNvPr id="30" name="Picture 8182" descr="clip_image9318"/>
        <xdr:cNvPicPr>
          <a:picLocks noChangeAspect="1"/>
        </xdr:cNvPicPr>
      </xdr:nvPicPr>
      <xdr:blipFill>
        <a:blip r:embed="rId1"/>
        <a:stretch>
          <a:fillRect/>
        </a:stretch>
      </xdr:blipFill>
      <xdr:spPr>
        <a:xfrm>
          <a:off x="2290445" y="18719800"/>
          <a:ext cx="9525" cy="402590"/>
        </a:xfrm>
        <a:prstGeom prst="rect">
          <a:avLst/>
        </a:prstGeom>
        <a:noFill/>
        <a:ln w="9525">
          <a:noFill/>
        </a:ln>
      </xdr:spPr>
    </xdr:pic>
    <xdr:clientData/>
  </xdr:twoCellAnchor>
  <xdr:twoCellAnchor editAs="oneCell">
    <xdr:from>
      <xdr:col>4</xdr:col>
      <xdr:colOff>497205</xdr:colOff>
      <xdr:row>140</xdr:row>
      <xdr:rowOff>0</xdr:rowOff>
    </xdr:from>
    <xdr:to>
      <xdr:col>4</xdr:col>
      <xdr:colOff>506730</xdr:colOff>
      <xdr:row>141</xdr:row>
      <xdr:rowOff>33020</xdr:rowOff>
    </xdr:to>
    <xdr:pic>
      <xdr:nvPicPr>
        <xdr:cNvPr id="33" name="Picture 8182" descr="clip_image9318"/>
        <xdr:cNvPicPr>
          <a:picLocks noChangeAspect="1"/>
        </xdr:cNvPicPr>
      </xdr:nvPicPr>
      <xdr:blipFill>
        <a:blip r:embed="rId1"/>
        <a:stretch>
          <a:fillRect/>
        </a:stretch>
      </xdr:blipFill>
      <xdr:spPr>
        <a:xfrm>
          <a:off x="2292350" y="51498500"/>
          <a:ext cx="9525" cy="401320"/>
        </a:xfrm>
        <a:prstGeom prst="rect">
          <a:avLst/>
        </a:prstGeom>
        <a:noFill/>
        <a:ln w="9525">
          <a:noFill/>
        </a:ln>
      </xdr:spPr>
    </xdr:pic>
    <xdr:clientData/>
  </xdr:twoCellAnchor>
  <xdr:twoCellAnchor editAs="oneCell">
    <xdr:from>
      <xdr:col>4</xdr:col>
      <xdr:colOff>497205</xdr:colOff>
      <xdr:row>140</xdr:row>
      <xdr:rowOff>0</xdr:rowOff>
    </xdr:from>
    <xdr:to>
      <xdr:col>4</xdr:col>
      <xdr:colOff>506730</xdr:colOff>
      <xdr:row>141</xdr:row>
      <xdr:rowOff>48895</xdr:rowOff>
    </xdr:to>
    <xdr:pic>
      <xdr:nvPicPr>
        <xdr:cNvPr id="34" name="Picture 8182" descr="clip_image9318"/>
        <xdr:cNvPicPr>
          <a:picLocks noChangeAspect="1"/>
        </xdr:cNvPicPr>
      </xdr:nvPicPr>
      <xdr:blipFill>
        <a:blip r:embed="rId1"/>
        <a:stretch>
          <a:fillRect/>
        </a:stretch>
      </xdr:blipFill>
      <xdr:spPr>
        <a:xfrm>
          <a:off x="2292350" y="51498500"/>
          <a:ext cx="9525" cy="417195"/>
        </a:xfrm>
        <a:prstGeom prst="rect">
          <a:avLst/>
        </a:prstGeom>
        <a:noFill/>
        <a:ln w="9525">
          <a:noFill/>
        </a:ln>
      </xdr:spPr>
    </xdr:pic>
    <xdr:clientData/>
  </xdr:twoCellAnchor>
  <xdr:twoCellAnchor editAs="oneCell">
    <xdr:from>
      <xdr:col>4</xdr:col>
      <xdr:colOff>497205</xdr:colOff>
      <xdr:row>140</xdr:row>
      <xdr:rowOff>0</xdr:rowOff>
    </xdr:from>
    <xdr:to>
      <xdr:col>4</xdr:col>
      <xdr:colOff>506730</xdr:colOff>
      <xdr:row>141</xdr:row>
      <xdr:rowOff>26035</xdr:rowOff>
    </xdr:to>
    <xdr:pic>
      <xdr:nvPicPr>
        <xdr:cNvPr id="35" name="Picture 8182" descr="clip_image9318"/>
        <xdr:cNvPicPr>
          <a:picLocks noChangeAspect="1"/>
        </xdr:cNvPicPr>
      </xdr:nvPicPr>
      <xdr:blipFill>
        <a:blip r:embed="rId1"/>
        <a:stretch>
          <a:fillRect/>
        </a:stretch>
      </xdr:blipFill>
      <xdr:spPr>
        <a:xfrm>
          <a:off x="2292350" y="51498500"/>
          <a:ext cx="9525" cy="394335"/>
        </a:xfrm>
        <a:prstGeom prst="rect">
          <a:avLst/>
        </a:prstGeom>
        <a:noFill/>
        <a:ln w="9525">
          <a:noFill/>
        </a:ln>
      </xdr:spPr>
    </xdr:pic>
    <xdr:clientData/>
  </xdr:twoCellAnchor>
  <xdr:twoCellAnchor editAs="oneCell">
    <xdr:from>
      <xdr:col>4</xdr:col>
      <xdr:colOff>523875</xdr:colOff>
      <xdr:row>161</xdr:row>
      <xdr:rowOff>0</xdr:rowOff>
    </xdr:from>
    <xdr:to>
      <xdr:col>5</xdr:col>
      <xdr:colOff>9525</xdr:colOff>
      <xdr:row>162</xdr:row>
      <xdr:rowOff>48895</xdr:rowOff>
    </xdr:to>
    <xdr:pic>
      <xdr:nvPicPr>
        <xdr:cNvPr id="40" name="Picture 8182" descr="clip_image9318"/>
        <xdr:cNvPicPr>
          <a:picLocks noChangeAspect="1"/>
        </xdr:cNvPicPr>
      </xdr:nvPicPr>
      <xdr:blipFill>
        <a:blip r:embed="rId1"/>
        <a:stretch>
          <a:fillRect/>
        </a:stretch>
      </xdr:blipFill>
      <xdr:spPr>
        <a:xfrm>
          <a:off x="2319020" y="59232800"/>
          <a:ext cx="9525" cy="417195"/>
        </a:xfrm>
        <a:prstGeom prst="rect">
          <a:avLst/>
        </a:prstGeom>
        <a:noFill/>
        <a:ln w="9525">
          <a:noFill/>
        </a:ln>
      </xdr:spPr>
    </xdr:pic>
    <xdr:clientData/>
  </xdr:twoCellAnchor>
  <xdr:twoCellAnchor editAs="oneCell">
    <xdr:from>
      <xdr:col>4</xdr:col>
      <xdr:colOff>523875</xdr:colOff>
      <xdr:row>164</xdr:row>
      <xdr:rowOff>0</xdr:rowOff>
    </xdr:from>
    <xdr:to>
      <xdr:col>5</xdr:col>
      <xdr:colOff>9525</xdr:colOff>
      <xdr:row>165</xdr:row>
      <xdr:rowOff>24765</xdr:rowOff>
    </xdr:to>
    <xdr:pic>
      <xdr:nvPicPr>
        <xdr:cNvPr id="41" name="Picture 8182" descr="clip_image9318"/>
        <xdr:cNvPicPr>
          <a:picLocks noChangeAspect="1"/>
        </xdr:cNvPicPr>
      </xdr:nvPicPr>
      <xdr:blipFill>
        <a:blip r:embed="rId1"/>
        <a:stretch>
          <a:fillRect/>
        </a:stretch>
      </xdr:blipFill>
      <xdr:spPr>
        <a:xfrm>
          <a:off x="2319020" y="60337700"/>
          <a:ext cx="9525" cy="393065"/>
        </a:xfrm>
        <a:prstGeom prst="rect">
          <a:avLst/>
        </a:prstGeom>
        <a:noFill/>
        <a:ln w="9525">
          <a:noFill/>
        </a:ln>
      </xdr:spPr>
    </xdr:pic>
    <xdr:clientData/>
  </xdr:twoCellAnchor>
  <xdr:twoCellAnchor editAs="oneCell">
    <xdr:from>
      <xdr:col>4</xdr:col>
      <xdr:colOff>523875</xdr:colOff>
      <xdr:row>164</xdr:row>
      <xdr:rowOff>0</xdr:rowOff>
    </xdr:from>
    <xdr:to>
      <xdr:col>5</xdr:col>
      <xdr:colOff>9525</xdr:colOff>
      <xdr:row>165</xdr:row>
      <xdr:rowOff>44450</xdr:rowOff>
    </xdr:to>
    <xdr:pic>
      <xdr:nvPicPr>
        <xdr:cNvPr id="43" name="Picture 8182" descr="clip_image9318"/>
        <xdr:cNvPicPr>
          <a:picLocks noChangeAspect="1"/>
        </xdr:cNvPicPr>
      </xdr:nvPicPr>
      <xdr:blipFill>
        <a:blip r:embed="rId1"/>
        <a:stretch>
          <a:fillRect/>
        </a:stretch>
      </xdr:blipFill>
      <xdr:spPr>
        <a:xfrm>
          <a:off x="2319020" y="60337700"/>
          <a:ext cx="9525" cy="412750"/>
        </a:xfrm>
        <a:prstGeom prst="rect">
          <a:avLst/>
        </a:prstGeom>
        <a:noFill/>
        <a:ln w="9525">
          <a:noFill/>
        </a:ln>
      </xdr:spPr>
    </xdr:pic>
    <xdr:clientData/>
  </xdr:twoCellAnchor>
  <xdr:twoCellAnchor editAs="oneCell">
    <xdr:from>
      <xdr:col>4</xdr:col>
      <xdr:colOff>497205</xdr:colOff>
      <xdr:row>168</xdr:row>
      <xdr:rowOff>0</xdr:rowOff>
    </xdr:from>
    <xdr:to>
      <xdr:col>4</xdr:col>
      <xdr:colOff>506730</xdr:colOff>
      <xdr:row>169</xdr:row>
      <xdr:rowOff>37465</xdr:rowOff>
    </xdr:to>
    <xdr:pic>
      <xdr:nvPicPr>
        <xdr:cNvPr id="44" name="Picture 8182" descr="clip_image9318"/>
        <xdr:cNvPicPr>
          <a:picLocks noChangeAspect="1"/>
        </xdr:cNvPicPr>
      </xdr:nvPicPr>
      <xdr:blipFill>
        <a:blip r:embed="rId1"/>
        <a:stretch>
          <a:fillRect/>
        </a:stretch>
      </xdr:blipFill>
      <xdr:spPr>
        <a:xfrm>
          <a:off x="2292350" y="61810900"/>
          <a:ext cx="9525" cy="405765"/>
        </a:xfrm>
        <a:prstGeom prst="rect">
          <a:avLst/>
        </a:prstGeom>
        <a:noFill/>
        <a:ln w="9525">
          <a:noFill/>
        </a:ln>
      </xdr:spPr>
    </xdr:pic>
    <xdr:clientData/>
  </xdr:twoCellAnchor>
  <xdr:twoCellAnchor editAs="oneCell">
    <xdr:from>
      <xdr:col>4</xdr:col>
      <xdr:colOff>523875</xdr:colOff>
      <xdr:row>30</xdr:row>
      <xdr:rowOff>0</xdr:rowOff>
    </xdr:from>
    <xdr:to>
      <xdr:col>5</xdr:col>
      <xdr:colOff>10160</xdr:colOff>
      <xdr:row>31</xdr:row>
      <xdr:rowOff>76200</xdr:rowOff>
    </xdr:to>
    <xdr:pic>
      <xdr:nvPicPr>
        <xdr:cNvPr id="45" name="Picture 8182" descr="clip_image9318"/>
        <xdr:cNvPicPr>
          <a:picLocks noChangeAspect="1"/>
        </xdr:cNvPicPr>
      </xdr:nvPicPr>
      <xdr:blipFill>
        <a:blip r:embed="rId1"/>
        <a:stretch>
          <a:fillRect/>
        </a:stretch>
      </xdr:blipFill>
      <xdr:spPr>
        <a:xfrm>
          <a:off x="2319020" y="10985500"/>
          <a:ext cx="10160" cy="444500"/>
        </a:xfrm>
        <a:prstGeom prst="rect">
          <a:avLst/>
        </a:prstGeom>
        <a:noFill/>
        <a:ln w="9525">
          <a:noFill/>
        </a:ln>
      </xdr:spPr>
    </xdr:pic>
    <xdr:clientData/>
  </xdr:twoCellAnchor>
  <xdr:twoCellAnchor editAs="oneCell">
    <xdr:from>
      <xdr:col>4</xdr:col>
      <xdr:colOff>523875</xdr:colOff>
      <xdr:row>30</xdr:row>
      <xdr:rowOff>0</xdr:rowOff>
    </xdr:from>
    <xdr:to>
      <xdr:col>5</xdr:col>
      <xdr:colOff>10160</xdr:colOff>
      <xdr:row>31</xdr:row>
      <xdr:rowOff>83185</xdr:rowOff>
    </xdr:to>
    <xdr:pic>
      <xdr:nvPicPr>
        <xdr:cNvPr id="46" name="Picture 8182" descr="clip_image9318"/>
        <xdr:cNvPicPr>
          <a:picLocks noChangeAspect="1"/>
        </xdr:cNvPicPr>
      </xdr:nvPicPr>
      <xdr:blipFill>
        <a:blip r:embed="rId1"/>
        <a:stretch>
          <a:fillRect/>
        </a:stretch>
      </xdr:blipFill>
      <xdr:spPr>
        <a:xfrm>
          <a:off x="2319020" y="10985500"/>
          <a:ext cx="10160" cy="451485"/>
        </a:xfrm>
        <a:prstGeom prst="rect">
          <a:avLst/>
        </a:prstGeom>
        <a:noFill/>
        <a:ln w="9525">
          <a:noFill/>
        </a:ln>
      </xdr:spPr>
    </xdr:pic>
    <xdr:clientData/>
  </xdr:twoCellAnchor>
  <xdr:twoCellAnchor editAs="oneCell">
    <xdr:from>
      <xdr:col>4</xdr:col>
      <xdr:colOff>523875</xdr:colOff>
      <xdr:row>30</xdr:row>
      <xdr:rowOff>0</xdr:rowOff>
    </xdr:from>
    <xdr:to>
      <xdr:col>5</xdr:col>
      <xdr:colOff>10160</xdr:colOff>
      <xdr:row>31</xdr:row>
      <xdr:rowOff>69215</xdr:rowOff>
    </xdr:to>
    <xdr:pic>
      <xdr:nvPicPr>
        <xdr:cNvPr id="50" name="Picture 8182" descr="clip_image9318"/>
        <xdr:cNvPicPr>
          <a:picLocks noChangeAspect="1"/>
        </xdr:cNvPicPr>
      </xdr:nvPicPr>
      <xdr:blipFill>
        <a:blip r:embed="rId1"/>
        <a:stretch>
          <a:fillRect/>
        </a:stretch>
      </xdr:blipFill>
      <xdr:spPr>
        <a:xfrm>
          <a:off x="2319020" y="10985500"/>
          <a:ext cx="10160" cy="437515"/>
        </a:xfrm>
        <a:prstGeom prst="rect">
          <a:avLst/>
        </a:prstGeom>
        <a:noFill/>
        <a:ln w="9525">
          <a:noFill/>
        </a:ln>
      </xdr:spPr>
    </xdr:pic>
    <xdr:clientData/>
  </xdr:twoCellAnchor>
  <xdr:twoCellAnchor editAs="oneCell">
    <xdr:from>
      <xdr:col>4</xdr:col>
      <xdr:colOff>523875</xdr:colOff>
      <xdr:row>42</xdr:row>
      <xdr:rowOff>0</xdr:rowOff>
    </xdr:from>
    <xdr:to>
      <xdr:col>5</xdr:col>
      <xdr:colOff>10160</xdr:colOff>
      <xdr:row>43</xdr:row>
      <xdr:rowOff>31750</xdr:rowOff>
    </xdr:to>
    <xdr:pic>
      <xdr:nvPicPr>
        <xdr:cNvPr id="53" name="Picture 8182" descr="clip_image9318"/>
        <xdr:cNvPicPr>
          <a:picLocks noChangeAspect="1"/>
        </xdr:cNvPicPr>
      </xdr:nvPicPr>
      <xdr:blipFill>
        <a:blip r:embed="rId1"/>
        <a:stretch>
          <a:fillRect/>
        </a:stretch>
      </xdr:blipFill>
      <xdr:spPr>
        <a:xfrm>
          <a:off x="2319020" y="15405100"/>
          <a:ext cx="10160" cy="400050"/>
        </a:xfrm>
        <a:prstGeom prst="rect">
          <a:avLst/>
        </a:prstGeom>
        <a:noFill/>
        <a:ln w="9525">
          <a:noFill/>
        </a:ln>
      </xdr:spPr>
    </xdr:pic>
    <xdr:clientData/>
  </xdr:twoCellAnchor>
  <xdr:twoCellAnchor editAs="oneCell">
    <xdr:from>
      <xdr:col>4</xdr:col>
      <xdr:colOff>523875</xdr:colOff>
      <xdr:row>42</xdr:row>
      <xdr:rowOff>0</xdr:rowOff>
    </xdr:from>
    <xdr:to>
      <xdr:col>5</xdr:col>
      <xdr:colOff>10160</xdr:colOff>
      <xdr:row>43</xdr:row>
      <xdr:rowOff>48895</xdr:rowOff>
    </xdr:to>
    <xdr:pic>
      <xdr:nvPicPr>
        <xdr:cNvPr id="54" name="Picture 8182" descr="clip_image9318"/>
        <xdr:cNvPicPr>
          <a:picLocks noChangeAspect="1"/>
        </xdr:cNvPicPr>
      </xdr:nvPicPr>
      <xdr:blipFill>
        <a:blip r:embed="rId1"/>
        <a:stretch>
          <a:fillRect/>
        </a:stretch>
      </xdr:blipFill>
      <xdr:spPr>
        <a:xfrm>
          <a:off x="2319020" y="15405100"/>
          <a:ext cx="10160" cy="417195"/>
        </a:xfrm>
        <a:prstGeom prst="rect">
          <a:avLst/>
        </a:prstGeom>
        <a:noFill/>
        <a:ln w="9525">
          <a:noFill/>
        </a:ln>
      </xdr:spPr>
    </xdr:pic>
    <xdr:clientData/>
  </xdr:twoCellAnchor>
  <xdr:twoCellAnchor editAs="oneCell">
    <xdr:from>
      <xdr:col>4</xdr:col>
      <xdr:colOff>523875</xdr:colOff>
      <xdr:row>30</xdr:row>
      <xdr:rowOff>0</xdr:rowOff>
    </xdr:from>
    <xdr:to>
      <xdr:col>5</xdr:col>
      <xdr:colOff>10160</xdr:colOff>
      <xdr:row>31</xdr:row>
      <xdr:rowOff>61595</xdr:rowOff>
    </xdr:to>
    <xdr:pic>
      <xdr:nvPicPr>
        <xdr:cNvPr id="55" name="Picture 8182" descr="clip_image9318"/>
        <xdr:cNvPicPr>
          <a:picLocks noChangeAspect="1"/>
        </xdr:cNvPicPr>
      </xdr:nvPicPr>
      <xdr:blipFill>
        <a:blip r:embed="rId1"/>
        <a:stretch>
          <a:fillRect/>
        </a:stretch>
      </xdr:blipFill>
      <xdr:spPr>
        <a:xfrm>
          <a:off x="2319020" y="10985500"/>
          <a:ext cx="10160" cy="429895"/>
        </a:xfrm>
        <a:prstGeom prst="rect">
          <a:avLst/>
        </a:prstGeom>
        <a:noFill/>
        <a:ln w="9525">
          <a:noFill/>
        </a:ln>
      </xdr:spPr>
    </xdr:pic>
    <xdr:clientData/>
  </xdr:twoCellAnchor>
  <xdr:twoCellAnchor editAs="oneCell">
    <xdr:from>
      <xdr:col>4</xdr:col>
      <xdr:colOff>497205</xdr:colOff>
      <xdr:row>42</xdr:row>
      <xdr:rowOff>0</xdr:rowOff>
    </xdr:from>
    <xdr:to>
      <xdr:col>4</xdr:col>
      <xdr:colOff>507365</xdr:colOff>
      <xdr:row>43</xdr:row>
      <xdr:rowOff>31750</xdr:rowOff>
    </xdr:to>
    <xdr:pic>
      <xdr:nvPicPr>
        <xdr:cNvPr id="60" name="Picture 8182" descr="clip_image9318"/>
        <xdr:cNvPicPr>
          <a:picLocks noChangeAspect="1"/>
        </xdr:cNvPicPr>
      </xdr:nvPicPr>
      <xdr:blipFill>
        <a:blip r:embed="rId1"/>
        <a:stretch>
          <a:fillRect/>
        </a:stretch>
      </xdr:blipFill>
      <xdr:spPr>
        <a:xfrm>
          <a:off x="2292350" y="15405100"/>
          <a:ext cx="10160" cy="400050"/>
        </a:xfrm>
        <a:prstGeom prst="rect">
          <a:avLst/>
        </a:prstGeom>
        <a:noFill/>
        <a:ln w="9525">
          <a:noFill/>
        </a:ln>
      </xdr:spPr>
    </xdr:pic>
    <xdr:clientData/>
  </xdr:twoCellAnchor>
  <xdr:twoCellAnchor editAs="oneCell">
    <xdr:from>
      <xdr:col>4</xdr:col>
      <xdr:colOff>497205</xdr:colOff>
      <xdr:row>42</xdr:row>
      <xdr:rowOff>0</xdr:rowOff>
    </xdr:from>
    <xdr:to>
      <xdr:col>4</xdr:col>
      <xdr:colOff>507365</xdr:colOff>
      <xdr:row>43</xdr:row>
      <xdr:rowOff>48895</xdr:rowOff>
    </xdr:to>
    <xdr:pic>
      <xdr:nvPicPr>
        <xdr:cNvPr id="61" name="Picture 8182" descr="clip_image9318"/>
        <xdr:cNvPicPr>
          <a:picLocks noChangeAspect="1"/>
        </xdr:cNvPicPr>
      </xdr:nvPicPr>
      <xdr:blipFill>
        <a:blip r:embed="rId1"/>
        <a:stretch>
          <a:fillRect/>
        </a:stretch>
      </xdr:blipFill>
      <xdr:spPr>
        <a:xfrm>
          <a:off x="2292350" y="15405100"/>
          <a:ext cx="10160" cy="417195"/>
        </a:xfrm>
        <a:prstGeom prst="rect">
          <a:avLst/>
        </a:prstGeom>
        <a:noFill/>
        <a:ln w="9525">
          <a:noFill/>
        </a:ln>
      </xdr:spPr>
    </xdr:pic>
    <xdr:clientData/>
  </xdr:twoCellAnchor>
  <xdr:twoCellAnchor editAs="oneCell">
    <xdr:from>
      <xdr:col>6</xdr:col>
      <xdr:colOff>427990</xdr:colOff>
      <xdr:row>37</xdr:row>
      <xdr:rowOff>0</xdr:rowOff>
    </xdr:from>
    <xdr:to>
      <xdr:col>6</xdr:col>
      <xdr:colOff>438150</xdr:colOff>
      <xdr:row>38</xdr:row>
      <xdr:rowOff>41910</xdr:rowOff>
    </xdr:to>
    <xdr:pic>
      <xdr:nvPicPr>
        <xdr:cNvPr id="63" name="Picture 8182" descr="clip_image9318"/>
        <xdr:cNvPicPr>
          <a:picLocks noChangeAspect="1"/>
        </xdr:cNvPicPr>
      </xdr:nvPicPr>
      <xdr:blipFill>
        <a:blip r:embed="rId1"/>
        <a:stretch>
          <a:fillRect/>
        </a:stretch>
      </xdr:blipFill>
      <xdr:spPr>
        <a:xfrm>
          <a:off x="3378200" y="13563600"/>
          <a:ext cx="10160" cy="410210"/>
        </a:xfrm>
        <a:prstGeom prst="rect">
          <a:avLst/>
        </a:prstGeom>
        <a:noFill/>
        <a:ln w="9525">
          <a:noFill/>
        </a:ln>
      </xdr:spPr>
    </xdr:pic>
    <xdr:clientData/>
  </xdr:twoCellAnchor>
  <xdr:twoCellAnchor editAs="oneCell">
    <xdr:from>
      <xdr:col>6</xdr:col>
      <xdr:colOff>427990</xdr:colOff>
      <xdr:row>37</xdr:row>
      <xdr:rowOff>0</xdr:rowOff>
    </xdr:from>
    <xdr:to>
      <xdr:col>6</xdr:col>
      <xdr:colOff>438150</xdr:colOff>
      <xdr:row>38</xdr:row>
      <xdr:rowOff>34290</xdr:rowOff>
    </xdr:to>
    <xdr:pic>
      <xdr:nvPicPr>
        <xdr:cNvPr id="65" name="Picture 8182" descr="clip_image9318"/>
        <xdr:cNvPicPr>
          <a:picLocks noChangeAspect="1"/>
        </xdr:cNvPicPr>
      </xdr:nvPicPr>
      <xdr:blipFill>
        <a:blip r:embed="rId1"/>
        <a:stretch>
          <a:fillRect/>
        </a:stretch>
      </xdr:blipFill>
      <xdr:spPr>
        <a:xfrm>
          <a:off x="3378200" y="13563600"/>
          <a:ext cx="10160" cy="402590"/>
        </a:xfrm>
        <a:prstGeom prst="rect">
          <a:avLst/>
        </a:prstGeom>
        <a:noFill/>
        <a:ln w="9525">
          <a:noFill/>
        </a:ln>
      </xdr:spPr>
    </xdr:pic>
    <xdr:clientData/>
  </xdr:twoCellAnchor>
  <xdr:twoCellAnchor editAs="oneCell">
    <xdr:from>
      <xdr:col>4</xdr:col>
      <xdr:colOff>476250</xdr:colOff>
      <xdr:row>31</xdr:row>
      <xdr:rowOff>0</xdr:rowOff>
    </xdr:from>
    <xdr:to>
      <xdr:col>4</xdr:col>
      <xdr:colOff>487045</xdr:colOff>
      <xdr:row>32</xdr:row>
      <xdr:rowOff>27305</xdr:rowOff>
    </xdr:to>
    <xdr:pic>
      <xdr:nvPicPr>
        <xdr:cNvPr id="67" name="Picture 8182" descr="clip_image9318"/>
        <xdr:cNvPicPr>
          <a:picLocks noChangeAspect="1"/>
        </xdr:cNvPicPr>
      </xdr:nvPicPr>
      <xdr:blipFill>
        <a:blip r:embed="rId1"/>
        <a:stretch>
          <a:fillRect/>
        </a:stretch>
      </xdr:blipFill>
      <xdr:spPr>
        <a:xfrm>
          <a:off x="2271395" y="11353800"/>
          <a:ext cx="10795" cy="395605"/>
        </a:xfrm>
        <a:prstGeom prst="rect">
          <a:avLst/>
        </a:prstGeom>
        <a:noFill/>
        <a:ln w="9525">
          <a:noFill/>
        </a:ln>
      </xdr:spPr>
    </xdr:pic>
    <xdr:clientData/>
  </xdr:twoCellAnchor>
  <xdr:twoCellAnchor editAs="oneCell">
    <xdr:from>
      <xdr:col>4</xdr:col>
      <xdr:colOff>476250</xdr:colOff>
      <xdr:row>31</xdr:row>
      <xdr:rowOff>0</xdr:rowOff>
    </xdr:from>
    <xdr:to>
      <xdr:col>4</xdr:col>
      <xdr:colOff>487045</xdr:colOff>
      <xdr:row>32</xdr:row>
      <xdr:rowOff>48895</xdr:rowOff>
    </xdr:to>
    <xdr:pic>
      <xdr:nvPicPr>
        <xdr:cNvPr id="68" name="Picture 8182" descr="clip_image9318"/>
        <xdr:cNvPicPr>
          <a:picLocks noChangeAspect="1"/>
        </xdr:cNvPicPr>
      </xdr:nvPicPr>
      <xdr:blipFill>
        <a:blip r:embed="rId1"/>
        <a:stretch>
          <a:fillRect/>
        </a:stretch>
      </xdr:blipFill>
      <xdr:spPr>
        <a:xfrm>
          <a:off x="2271395" y="11353800"/>
          <a:ext cx="10795" cy="417195"/>
        </a:xfrm>
        <a:prstGeom prst="rect">
          <a:avLst/>
        </a:prstGeom>
        <a:noFill/>
        <a:ln w="9525">
          <a:noFill/>
        </a:ln>
      </xdr:spPr>
    </xdr:pic>
    <xdr:clientData/>
  </xdr:twoCellAnchor>
  <xdr:twoCellAnchor editAs="oneCell">
    <xdr:from>
      <xdr:col>4</xdr:col>
      <xdr:colOff>476250</xdr:colOff>
      <xdr:row>42</xdr:row>
      <xdr:rowOff>0</xdr:rowOff>
    </xdr:from>
    <xdr:to>
      <xdr:col>4</xdr:col>
      <xdr:colOff>487045</xdr:colOff>
      <xdr:row>43</xdr:row>
      <xdr:rowOff>41910</xdr:rowOff>
    </xdr:to>
    <xdr:pic>
      <xdr:nvPicPr>
        <xdr:cNvPr id="70" name="Picture 8182" descr="clip_image9318"/>
        <xdr:cNvPicPr>
          <a:picLocks noChangeAspect="1"/>
        </xdr:cNvPicPr>
      </xdr:nvPicPr>
      <xdr:blipFill>
        <a:blip r:embed="rId1"/>
        <a:stretch>
          <a:fillRect/>
        </a:stretch>
      </xdr:blipFill>
      <xdr:spPr>
        <a:xfrm>
          <a:off x="2271395" y="15405100"/>
          <a:ext cx="10795" cy="410210"/>
        </a:xfrm>
        <a:prstGeom prst="rect">
          <a:avLst/>
        </a:prstGeom>
        <a:noFill/>
        <a:ln w="9525">
          <a:noFill/>
        </a:ln>
      </xdr:spPr>
    </xdr:pic>
    <xdr:clientData/>
  </xdr:twoCellAnchor>
  <xdr:twoCellAnchor editAs="oneCell">
    <xdr:from>
      <xdr:col>4</xdr:col>
      <xdr:colOff>476250</xdr:colOff>
      <xdr:row>42</xdr:row>
      <xdr:rowOff>0</xdr:rowOff>
    </xdr:from>
    <xdr:to>
      <xdr:col>4</xdr:col>
      <xdr:colOff>487045</xdr:colOff>
      <xdr:row>43</xdr:row>
      <xdr:rowOff>48895</xdr:rowOff>
    </xdr:to>
    <xdr:pic>
      <xdr:nvPicPr>
        <xdr:cNvPr id="71" name="Picture 8182" descr="clip_image9318"/>
        <xdr:cNvPicPr>
          <a:picLocks noChangeAspect="1"/>
        </xdr:cNvPicPr>
      </xdr:nvPicPr>
      <xdr:blipFill>
        <a:blip r:embed="rId1"/>
        <a:stretch>
          <a:fillRect/>
        </a:stretch>
      </xdr:blipFill>
      <xdr:spPr>
        <a:xfrm>
          <a:off x="2271395" y="15405100"/>
          <a:ext cx="10795" cy="417195"/>
        </a:xfrm>
        <a:prstGeom prst="rect">
          <a:avLst/>
        </a:prstGeom>
        <a:noFill/>
        <a:ln w="9525">
          <a:noFill/>
        </a:ln>
      </xdr:spPr>
    </xdr:pic>
    <xdr:clientData/>
  </xdr:twoCellAnchor>
  <xdr:twoCellAnchor editAs="oneCell">
    <xdr:from>
      <xdr:col>6</xdr:col>
      <xdr:colOff>681990</xdr:colOff>
      <xdr:row>42</xdr:row>
      <xdr:rowOff>0</xdr:rowOff>
    </xdr:from>
    <xdr:to>
      <xdr:col>6</xdr:col>
      <xdr:colOff>696595</xdr:colOff>
      <xdr:row>43</xdr:row>
      <xdr:rowOff>41910</xdr:rowOff>
    </xdr:to>
    <xdr:pic>
      <xdr:nvPicPr>
        <xdr:cNvPr id="73" name="Picture 8182" descr="clip_image9318"/>
        <xdr:cNvPicPr>
          <a:picLocks noChangeAspect="1"/>
        </xdr:cNvPicPr>
      </xdr:nvPicPr>
      <xdr:blipFill>
        <a:blip r:embed="rId1"/>
        <a:stretch>
          <a:fillRect/>
        </a:stretch>
      </xdr:blipFill>
      <xdr:spPr>
        <a:xfrm>
          <a:off x="3632200" y="15405100"/>
          <a:ext cx="14605" cy="410210"/>
        </a:xfrm>
        <a:prstGeom prst="rect">
          <a:avLst/>
        </a:prstGeom>
        <a:noFill/>
        <a:ln w="9525">
          <a:noFill/>
        </a:ln>
      </xdr:spPr>
    </xdr:pic>
    <xdr:clientData/>
  </xdr:twoCellAnchor>
  <xdr:twoCellAnchor editAs="oneCell">
    <xdr:from>
      <xdr:col>6</xdr:col>
      <xdr:colOff>681990</xdr:colOff>
      <xdr:row>42</xdr:row>
      <xdr:rowOff>0</xdr:rowOff>
    </xdr:from>
    <xdr:to>
      <xdr:col>6</xdr:col>
      <xdr:colOff>696595</xdr:colOff>
      <xdr:row>43</xdr:row>
      <xdr:rowOff>48895</xdr:rowOff>
    </xdr:to>
    <xdr:pic>
      <xdr:nvPicPr>
        <xdr:cNvPr id="74" name="Picture 8182" descr="clip_image9318"/>
        <xdr:cNvPicPr>
          <a:picLocks noChangeAspect="1"/>
        </xdr:cNvPicPr>
      </xdr:nvPicPr>
      <xdr:blipFill>
        <a:blip r:embed="rId1"/>
        <a:stretch>
          <a:fillRect/>
        </a:stretch>
      </xdr:blipFill>
      <xdr:spPr>
        <a:xfrm>
          <a:off x="3632200" y="15405100"/>
          <a:ext cx="14605" cy="417195"/>
        </a:xfrm>
        <a:prstGeom prst="rect">
          <a:avLst/>
        </a:prstGeom>
        <a:noFill/>
        <a:ln w="9525">
          <a:noFill/>
        </a:ln>
      </xdr:spPr>
    </xdr:pic>
    <xdr:clientData/>
  </xdr:twoCellAnchor>
  <xdr:twoCellAnchor editAs="oneCell">
    <xdr:from>
      <xdr:col>6</xdr:col>
      <xdr:colOff>681990</xdr:colOff>
      <xdr:row>42</xdr:row>
      <xdr:rowOff>0</xdr:rowOff>
    </xdr:from>
    <xdr:to>
      <xdr:col>6</xdr:col>
      <xdr:colOff>696595</xdr:colOff>
      <xdr:row>43</xdr:row>
      <xdr:rowOff>37465</xdr:rowOff>
    </xdr:to>
    <xdr:pic>
      <xdr:nvPicPr>
        <xdr:cNvPr id="75" name="Picture 8182" descr="clip_image9318"/>
        <xdr:cNvPicPr>
          <a:picLocks noChangeAspect="1"/>
        </xdr:cNvPicPr>
      </xdr:nvPicPr>
      <xdr:blipFill>
        <a:blip r:embed="rId1"/>
        <a:stretch>
          <a:fillRect/>
        </a:stretch>
      </xdr:blipFill>
      <xdr:spPr>
        <a:xfrm>
          <a:off x="3632200" y="15405100"/>
          <a:ext cx="14605" cy="405765"/>
        </a:xfrm>
        <a:prstGeom prst="rect">
          <a:avLst/>
        </a:prstGeom>
        <a:noFill/>
        <a:ln w="9525">
          <a:noFill/>
        </a:ln>
      </xdr:spPr>
    </xdr:pic>
    <xdr:clientData/>
  </xdr:twoCellAnchor>
  <xdr:twoCellAnchor editAs="oneCell">
    <xdr:from>
      <xdr:col>4</xdr:col>
      <xdr:colOff>476250</xdr:colOff>
      <xdr:row>41</xdr:row>
      <xdr:rowOff>0</xdr:rowOff>
    </xdr:from>
    <xdr:to>
      <xdr:col>4</xdr:col>
      <xdr:colOff>487045</xdr:colOff>
      <xdr:row>42</xdr:row>
      <xdr:rowOff>31750</xdr:rowOff>
    </xdr:to>
    <xdr:pic>
      <xdr:nvPicPr>
        <xdr:cNvPr id="81" name="Picture 8182" descr="clip_image9318"/>
        <xdr:cNvPicPr>
          <a:picLocks noChangeAspect="1"/>
        </xdr:cNvPicPr>
      </xdr:nvPicPr>
      <xdr:blipFill>
        <a:blip r:embed="rId1"/>
        <a:stretch>
          <a:fillRect/>
        </a:stretch>
      </xdr:blipFill>
      <xdr:spPr>
        <a:xfrm>
          <a:off x="2271395" y="15036800"/>
          <a:ext cx="10795" cy="400050"/>
        </a:xfrm>
        <a:prstGeom prst="rect">
          <a:avLst/>
        </a:prstGeom>
        <a:noFill/>
        <a:ln w="9525">
          <a:noFill/>
        </a:ln>
      </xdr:spPr>
    </xdr:pic>
    <xdr:clientData/>
  </xdr:twoCellAnchor>
  <xdr:twoCellAnchor editAs="oneCell">
    <xdr:from>
      <xdr:col>4</xdr:col>
      <xdr:colOff>476250</xdr:colOff>
      <xdr:row>41</xdr:row>
      <xdr:rowOff>0</xdr:rowOff>
    </xdr:from>
    <xdr:to>
      <xdr:col>4</xdr:col>
      <xdr:colOff>487045</xdr:colOff>
      <xdr:row>42</xdr:row>
      <xdr:rowOff>47625</xdr:rowOff>
    </xdr:to>
    <xdr:pic>
      <xdr:nvPicPr>
        <xdr:cNvPr id="82" name="Picture 8182" descr="clip_image9318"/>
        <xdr:cNvPicPr>
          <a:picLocks noChangeAspect="1"/>
        </xdr:cNvPicPr>
      </xdr:nvPicPr>
      <xdr:blipFill>
        <a:blip r:embed="rId1"/>
        <a:stretch>
          <a:fillRect/>
        </a:stretch>
      </xdr:blipFill>
      <xdr:spPr>
        <a:xfrm>
          <a:off x="2271395" y="15036800"/>
          <a:ext cx="10795" cy="415925"/>
        </a:xfrm>
        <a:prstGeom prst="rect">
          <a:avLst/>
        </a:prstGeom>
        <a:noFill/>
        <a:ln w="9525">
          <a:noFill/>
        </a:ln>
      </xdr:spPr>
    </xdr:pic>
    <xdr:clientData/>
  </xdr:twoCellAnchor>
  <xdr:twoCellAnchor editAs="oneCell">
    <xdr:from>
      <xdr:col>4</xdr:col>
      <xdr:colOff>476250</xdr:colOff>
      <xdr:row>42</xdr:row>
      <xdr:rowOff>0</xdr:rowOff>
    </xdr:from>
    <xdr:to>
      <xdr:col>4</xdr:col>
      <xdr:colOff>487045</xdr:colOff>
      <xdr:row>43</xdr:row>
      <xdr:rowOff>31750</xdr:rowOff>
    </xdr:to>
    <xdr:pic>
      <xdr:nvPicPr>
        <xdr:cNvPr id="84" name="Picture 8182" descr="clip_image9318"/>
        <xdr:cNvPicPr>
          <a:picLocks noChangeAspect="1"/>
        </xdr:cNvPicPr>
      </xdr:nvPicPr>
      <xdr:blipFill>
        <a:blip r:embed="rId1"/>
        <a:stretch>
          <a:fillRect/>
        </a:stretch>
      </xdr:blipFill>
      <xdr:spPr>
        <a:xfrm>
          <a:off x="2271395" y="15405100"/>
          <a:ext cx="10795" cy="400050"/>
        </a:xfrm>
        <a:prstGeom prst="rect">
          <a:avLst/>
        </a:prstGeom>
        <a:noFill/>
        <a:ln w="9525">
          <a:noFill/>
        </a:ln>
      </xdr:spPr>
    </xdr:pic>
    <xdr:clientData/>
  </xdr:twoCellAnchor>
  <xdr:twoCellAnchor editAs="oneCell">
    <xdr:from>
      <xdr:col>4</xdr:col>
      <xdr:colOff>476250</xdr:colOff>
      <xdr:row>42</xdr:row>
      <xdr:rowOff>0</xdr:rowOff>
    </xdr:from>
    <xdr:to>
      <xdr:col>4</xdr:col>
      <xdr:colOff>487045</xdr:colOff>
      <xdr:row>43</xdr:row>
      <xdr:rowOff>37465</xdr:rowOff>
    </xdr:to>
    <xdr:pic>
      <xdr:nvPicPr>
        <xdr:cNvPr id="88" name="Picture 8182" descr="clip_image9318"/>
        <xdr:cNvPicPr>
          <a:picLocks noChangeAspect="1"/>
        </xdr:cNvPicPr>
      </xdr:nvPicPr>
      <xdr:blipFill>
        <a:blip r:embed="rId1"/>
        <a:stretch>
          <a:fillRect/>
        </a:stretch>
      </xdr:blipFill>
      <xdr:spPr>
        <a:xfrm>
          <a:off x="2271395" y="15405100"/>
          <a:ext cx="10795" cy="405765"/>
        </a:xfrm>
        <a:prstGeom prst="rect">
          <a:avLst/>
        </a:prstGeom>
        <a:noFill/>
        <a:ln w="9525">
          <a:noFill/>
        </a:ln>
      </xdr:spPr>
    </xdr:pic>
    <xdr:clientData/>
  </xdr:twoCellAnchor>
  <xdr:twoCellAnchor editAs="oneCell">
    <xdr:from>
      <xdr:col>5</xdr:col>
      <xdr:colOff>631190</xdr:colOff>
      <xdr:row>30</xdr:row>
      <xdr:rowOff>0</xdr:rowOff>
    </xdr:from>
    <xdr:to>
      <xdr:col>6</xdr:col>
      <xdr:colOff>10795</xdr:colOff>
      <xdr:row>31</xdr:row>
      <xdr:rowOff>34290</xdr:rowOff>
    </xdr:to>
    <xdr:pic>
      <xdr:nvPicPr>
        <xdr:cNvPr id="93" name="Picture 8182" descr="clip_image9318"/>
        <xdr:cNvPicPr>
          <a:picLocks noChangeAspect="1"/>
        </xdr:cNvPicPr>
      </xdr:nvPicPr>
      <xdr:blipFill>
        <a:blip r:embed="rId1"/>
        <a:stretch>
          <a:fillRect/>
        </a:stretch>
      </xdr:blipFill>
      <xdr:spPr>
        <a:xfrm>
          <a:off x="2950210" y="10985500"/>
          <a:ext cx="10795" cy="402590"/>
        </a:xfrm>
        <a:prstGeom prst="rect">
          <a:avLst/>
        </a:prstGeom>
        <a:noFill/>
        <a:ln w="9525">
          <a:noFill/>
        </a:ln>
      </xdr:spPr>
    </xdr:pic>
    <xdr:clientData/>
  </xdr:twoCellAnchor>
  <xdr:twoCellAnchor editAs="oneCell">
    <xdr:from>
      <xdr:col>5</xdr:col>
      <xdr:colOff>631190</xdr:colOff>
      <xdr:row>30</xdr:row>
      <xdr:rowOff>0</xdr:rowOff>
    </xdr:from>
    <xdr:to>
      <xdr:col>6</xdr:col>
      <xdr:colOff>10795</xdr:colOff>
      <xdr:row>31</xdr:row>
      <xdr:rowOff>48895</xdr:rowOff>
    </xdr:to>
    <xdr:pic>
      <xdr:nvPicPr>
        <xdr:cNvPr id="94" name="Picture 8182" descr="clip_image9318"/>
        <xdr:cNvPicPr>
          <a:picLocks noChangeAspect="1"/>
        </xdr:cNvPicPr>
      </xdr:nvPicPr>
      <xdr:blipFill>
        <a:blip r:embed="rId1"/>
        <a:stretch>
          <a:fillRect/>
        </a:stretch>
      </xdr:blipFill>
      <xdr:spPr>
        <a:xfrm>
          <a:off x="2950210" y="10985500"/>
          <a:ext cx="10795" cy="417195"/>
        </a:xfrm>
        <a:prstGeom prst="rect">
          <a:avLst/>
        </a:prstGeom>
        <a:noFill/>
        <a:ln w="9525">
          <a:noFill/>
        </a:ln>
      </xdr:spPr>
    </xdr:pic>
    <xdr:clientData/>
  </xdr:twoCellAnchor>
  <xdr:twoCellAnchor editAs="oneCell">
    <xdr:from>
      <xdr:col>5</xdr:col>
      <xdr:colOff>631190</xdr:colOff>
      <xdr:row>30</xdr:row>
      <xdr:rowOff>0</xdr:rowOff>
    </xdr:from>
    <xdr:to>
      <xdr:col>6</xdr:col>
      <xdr:colOff>10795</xdr:colOff>
      <xdr:row>31</xdr:row>
      <xdr:rowOff>41910</xdr:rowOff>
    </xdr:to>
    <xdr:pic>
      <xdr:nvPicPr>
        <xdr:cNvPr id="96" name="Picture 8182" descr="clip_image9318"/>
        <xdr:cNvPicPr>
          <a:picLocks noChangeAspect="1"/>
        </xdr:cNvPicPr>
      </xdr:nvPicPr>
      <xdr:blipFill>
        <a:blip r:embed="rId1"/>
        <a:stretch>
          <a:fillRect/>
        </a:stretch>
      </xdr:blipFill>
      <xdr:spPr>
        <a:xfrm>
          <a:off x="2950210" y="10985500"/>
          <a:ext cx="10795" cy="410210"/>
        </a:xfrm>
        <a:prstGeom prst="rect">
          <a:avLst/>
        </a:prstGeom>
        <a:noFill/>
        <a:ln w="9525">
          <a:noFill/>
        </a:ln>
      </xdr:spPr>
    </xdr:pic>
    <xdr:clientData/>
  </xdr:twoCellAnchor>
  <xdr:twoCellAnchor editAs="oneCell">
    <xdr:from>
      <xdr:col>5</xdr:col>
      <xdr:colOff>476250</xdr:colOff>
      <xdr:row>30</xdr:row>
      <xdr:rowOff>0</xdr:rowOff>
    </xdr:from>
    <xdr:to>
      <xdr:col>5</xdr:col>
      <xdr:colOff>486410</xdr:colOff>
      <xdr:row>31</xdr:row>
      <xdr:rowOff>34290</xdr:rowOff>
    </xdr:to>
    <xdr:pic>
      <xdr:nvPicPr>
        <xdr:cNvPr id="97" name="Picture 8182" descr="clip_image9318"/>
        <xdr:cNvPicPr>
          <a:picLocks noChangeAspect="1"/>
        </xdr:cNvPicPr>
      </xdr:nvPicPr>
      <xdr:blipFill>
        <a:blip r:embed="rId1"/>
        <a:stretch>
          <a:fillRect/>
        </a:stretch>
      </xdr:blipFill>
      <xdr:spPr>
        <a:xfrm>
          <a:off x="2795270" y="10985500"/>
          <a:ext cx="10160" cy="402590"/>
        </a:xfrm>
        <a:prstGeom prst="rect">
          <a:avLst/>
        </a:prstGeom>
        <a:noFill/>
        <a:ln w="9525">
          <a:noFill/>
        </a:ln>
      </xdr:spPr>
    </xdr:pic>
    <xdr:clientData/>
  </xdr:twoCellAnchor>
  <xdr:twoCellAnchor editAs="oneCell">
    <xdr:from>
      <xdr:col>5</xdr:col>
      <xdr:colOff>476250</xdr:colOff>
      <xdr:row>30</xdr:row>
      <xdr:rowOff>0</xdr:rowOff>
    </xdr:from>
    <xdr:to>
      <xdr:col>5</xdr:col>
      <xdr:colOff>486410</xdr:colOff>
      <xdr:row>31</xdr:row>
      <xdr:rowOff>41910</xdr:rowOff>
    </xdr:to>
    <xdr:pic>
      <xdr:nvPicPr>
        <xdr:cNvPr id="98" name="Picture 8182" descr="clip_image9318"/>
        <xdr:cNvPicPr>
          <a:picLocks noChangeAspect="1"/>
        </xdr:cNvPicPr>
      </xdr:nvPicPr>
      <xdr:blipFill>
        <a:blip r:embed="rId1"/>
        <a:stretch>
          <a:fillRect/>
        </a:stretch>
      </xdr:blipFill>
      <xdr:spPr>
        <a:xfrm>
          <a:off x="2795270" y="10985500"/>
          <a:ext cx="10160" cy="410210"/>
        </a:xfrm>
        <a:prstGeom prst="rect">
          <a:avLst/>
        </a:prstGeom>
        <a:noFill/>
        <a:ln w="9525">
          <a:noFill/>
        </a:ln>
      </xdr:spPr>
    </xdr:pic>
    <xdr:clientData/>
  </xdr:twoCellAnchor>
  <xdr:twoCellAnchor editAs="oneCell">
    <xdr:from>
      <xdr:col>4</xdr:col>
      <xdr:colOff>497205</xdr:colOff>
      <xdr:row>46</xdr:row>
      <xdr:rowOff>0</xdr:rowOff>
    </xdr:from>
    <xdr:to>
      <xdr:col>4</xdr:col>
      <xdr:colOff>507365</xdr:colOff>
      <xdr:row>47</xdr:row>
      <xdr:rowOff>31750</xdr:rowOff>
    </xdr:to>
    <xdr:pic>
      <xdr:nvPicPr>
        <xdr:cNvPr id="173" name="Picture 8182" descr="clip_image9318"/>
        <xdr:cNvPicPr>
          <a:picLocks noChangeAspect="1"/>
        </xdr:cNvPicPr>
      </xdr:nvPicPr>
      <xdr:blipFill>
        <a:blip r:embed="rId1"/>
        <a:stretch>
          <a:fillRect/>
        </a:stretch>
      </xdr:blipFill>
      <xdr:spPr>
        <a:xfrm>
          <a:off x="2292350" y="16878300"/>
          <a:ext cx="10160" cy="400050"/>
        </a:xfrm>
        <a:prstGeom prst="rect">
          <a:avLst/>
        </a:prstGeom>
        <a:noFill/>
        <a:ln w="9525">
          <a:noFill/>
        </a:ln>
      </xdr:spPr>
    </xdr:pic>
    <xdr:clientData/>
  </xdr:twoCellAnchor>
  <xdr:twoCellAnchor editAs="oneCell">
    <xdr:from>
      <xdr:col>4</xdr:col>
      <xdr:colOff>497205</xdr:colOff>
      <xdr:row>46</xdr:row>
      <xdr:rowOff>0</xdr:rowOff>
    </xdr:from>
    <xdr:to>
      <xdr:col>4</xdr:col>
      <xdr:colOff>507365</xdr:colOff>
      <xdr:row>47</xdr:row>
      <xdr:rowOff>50165</xdr:rowOff>
    </xdr:to>
    <xdr:pic>
      <xdr:nvPicPr>
        <xdr:cNvPr id="174" name="Picture 8182" descr="clip_image9318"/>
        <xdr:cNvPicPr>
          <a:picLocks noChangeAspect="1"/>
        </xdr:cNvPicPr>
      </xdr:nvPicPr>
      <xdr:blipFill>
        <a:blip r:embed="rId1"/>
        <a:stretch>
          <a:fillRect/>
        </a:stretch>
      </xdr:blipFill>
      <xdr:spPr>
        <a:xfrm>
          <a:off x="2292350" y="16878300"/>
          <a:ext cx="10160" cy="418465"/>
        </a:xfrm>
        <a:prstGeom prst="rect">
          <a:avLst/>
        </a:prstGeom>
        <a:noFill/>
        <a:ln w="9525">
          <a:noFill/>
        </a:ln>
      </xdr:spPr>
    </xdr:pic>
    <xdr:clientData/>
  </xdr:twoCellAnchor>
  <xdr:twoCellAnchor editAs="oneCell">
    <xdr:from>
      <xdr:col>4</xdr:col>
      <xdr:colOff>523875</xdr:colOff>
      <xdr:row>136</xdr:row>
      <xdr:rowOff>0</xdr:rowOff>
    </xdr:from>
    <xdr:to>
      <xdr:col>5</xdr:col>
      <xdr:colOff>10160</xdr:colOff>
      <xdr:row>137</xdr:row>
      <xdr:rowOff>44450</xdr:rowOff>
    </xdr:to>
    <xdr:pic>
      <xdr:nvPicPr>
        <xdr:cNvPr id="176" name="Picture 8182" descr="clip_image9318"/>
        <xdr:cNvPicPr>
          <a:picLocks noChangeAspect="1"/>
        </xdr:cNvPicPr>
      </xdr:nvPicPr>
      <xdr:blipFill>
        <a:blip r:embed="rId1"/>
        <a:stretch>
          <a:fillRect/>
        </a:stretch>
      </xdr:blipFill>
      <xdr:spPr>
        <a:xfrm>
          <a:off x="2319020" y="50025300"/>
          <a:ext cx="10160" cy="412750"/>
        </a:xfrm>
        <a:prstGeom prst="rect">
          <a:avLst/>
        </a:prstGeom>
        <a:noFill/>
        <a:ln w="9525">
          <a:noFill/>
        </a:ln>
      </xdr:spPr>
    </xdr:pic>
    <xdr:clientData/>
  </xdr:twoCellAnchor>
  <xdr:twoCellAnchor editAs="oneCell">
    <xdr:from>
      <xdr:col>4</xdr:col>
      <xdr:colOff>523875</xdr:colOff>
      <xdr:row>136</xdr:row>
      <xdr:rowOff>0</xdr:rowOff>
    </xdr:from>
    <xdr:to>
      <xdr:col>5</xdr:col>
      <xdr:colOff>10160</xdr:colOff>
      <xdr:row>137</xdr:row>
      <xdr:rowOff>37465</xdr:rowOff>
    </xdr:to>
    <xdr:pic>
      <xdr:nvPicPr>
        <xdr:cNvPr id="178" name="Picture 8182" descr="clip_image9318"/>
        <xdr:cNvPicPr>
          <a:picLocks noChangeAspect="1"/>
        </xdr:cNvPicPr>
      </xdr:nvPicPr>
      <xdr:blipFill>
        <a:blip r:embed="rId1"/>
        <a:stretch>
          <a:fillRect/>
        </a:stretch>
      </xdr:blipFill>
      <xdr:spPr>
        <a:xfrm>
          <a:off x="2319020" y="50025300"/>
          <a:ext cx="10160" cy="405765"/>
        </a:xfrm>
        <a:prstGeom prst="rect">
          <a:avLst/>
        </a:prstGeom>
        <a:noFill/>
        <a:ln w="9525">
          <a:noFill/>
        </a:ln>
      </xdr:spPr>
    </xdr:pic>
    <xdr:clientData/>
  </xdr:twoCellAnchor>
  <xdr:twoCellAnchor editAs="oneCell">
    <xdr:from>
      <xdr:col>4</xdr:col>
      <xdr:colOff>523875</xdr:colOff>
      <xdr:row>136</xdr:row>
      <xdr:rowOff>0</xdr:rowOff>
    </xdr:from>
    <xdr:to>
      <xdr:col>5</xdr:col>
      <xdr:colOff>10160</xdr:colOff>
      <xdr:row>137</xdr:row>
      <xdr:rowOff>31750</xdr:rowOff>
    </xdr:to>
    <xdr:pic>
      <xdr:nvPicPr>
        <xdr:cNvPr id="181" name="Picture 8182" descr="clip_image9318"/>
        <xdr:cNvPicPr>
          <a:picLocks noChangeAspect="1"/>
        </xdr:cNvPicPr>
      </xdr:nvPicPr>
      <xdr:blipFill>
        <a:blip r:embed="rId1"/>
        <a:stretch>
          <a:fillRect/>
        </a:stretch>
      </xdr:blipFill>
      <xdr:spPr>
        <a:xfrm>
          <a:off x="2319020" y="50025300"/>
          <a:ext cx="10160" cy="400050"/>
        </a:xfrm>
        <a:prstGeom prst="rect">
          <a:avLst/>
        </a:prstGeom>
        <a:noFill/>
        <a:ln w="9525">
          <a:noFill/>
        </a:ln>
      </xdr:spPr>
    </xdr:pic>
    <xdr:clientData/>
  </xdr:twoCellAnchor>
  <xdr:twoCellAnchor editAs="oneCell">
    <xdr:from>
      <xdr:col>4</xdr:col>
      <xdr:colOff>497205</xdr:colOff>
      <xdr:row>135</xdr:row>
      <xdr:rowOff>0</xdr:rowOff>
    </xdr:from>
    <xdr:to>
      <xdr:col>4</xdr:col>
      <xdr:colOff>507365</xdr:colOff>
      <xdr:row>136</xdr:row>
      <xdr:rowOff>37465</xdr:rowOff>
    </xdr:to>
    <xdr:pic>
      <xdr:nvPicPr>
        <xdr:cNvPr id="184" name="Picture 8182" descr="clip_image9318"/>
        <xdr:cNvPicPr>
          <a:picLocks noChangeAspect="1"/>
        </xdr:cNvPicPr>
      </xdr:nvPicPr>
      <xdr:blipFill>
        <a:blip r:embed="rId1"/>
        <a:stretch>
          <a:fillRect/>
        </a:stretch>
      </xdr:blipFill>
      <xdr:spPr>
        <a:xfrm>
          <a:off x="2292350" y="49657000"/>
          <a:ext cx="10160" cy="405765"/>
        </a:xfrm>
        <a:prstGeom prst="rect">
          <a:avLst/>
        </a:prstGeom>
        <a:noFill/>
        <a:ln w="9525">
          <a:noFill/>
        </a:ln>
      </xdr:spPr>
    </xdr:pic>
    <xdr:clientData/>
  </xdr:twoCellAnchor>
  <xdr:twoCellAnchor editAs="oneCell">
    <xdr:from>
      <xdr:col>4</xdr:col>
      <xdr:colOff>497205</xdr:colOff>
      <xdr:row>135</xdr:row>
      <xdr:rowOff>0</xdr:rowOff>
    </xdr:from>
    <xdr:to>
      <xdr:col>4</xdr:col>
      <xdr:colOff>507365</xdr:colOff>
      <xdr:row>136</xdr:row>
      <xdr:rowOff>44450</xdr:rowOff>
    </xdr:to>
    <xdr:pic>
      <xdr:nvPicPr>
        <xdr:cNvPr id="185" name="Picture 8182" descr="clip_image9318"/>
        <xdr:cNvPicPr>
          <a:picLocks noChangeAspect="1"/>
        </xdr:cNvPicPr>
      </xdr:nvPicPr>
      <xdr:blipFill>
        <a:blip r:embed="rId1"/>
        <a:stretch>
          <a:fillRect/>
        </a:stretch>
      </xdr:blipFill>
      <xdr:spPr>
        <a:xfrm>
          <a:off x="2292350" y="49657000"/>
          <a:ext cx="10160" cy="412750"/>
        </a:xfrm>
        <a:prstGeom prst="rect">
          <a:avLst/>
        </a:prstGeom>
        <a:noFill/>
        <a:ln w="9525">
          <a:noFill/>
        </a:ln>
      </xdr:spPr>
    </xdr:pic>
    <xdr:clientData/>
  </xdr:twoCellAnchor>
  <xdr:twoCellAnchor editAs="oneCell">
    <xdr:from>
      <xdr:col>4</xdr:col>
      <xdr:colOff>523875</xdr:colOff>
      <xdr:row>71</xdr:row>
      <xdr:rowOff>0</xdr:rowOff>
    </xdr:from>
    <xdr:to>
      <xdr:col>5</xdr:col>
      <xdr:colOff>10160</xdr:colOff>
      <xdr:row>72</xdr:row>
      <xdr:rowOff>37465</xdr:rowOff>
    </xdr:to>
    <xdr:pic>
      <xdr:nvPicPr>
        <xdr:cNvPr id="187" name="Picture 8182" descr="clip_image9318"/>
        <xdr:cNvPicPr>
          <a:picLocks noChangeAspect="1"/>
        </xdr:cNvPicPr>
      </xdr:nvPicPr>
      <xdr:blipFill>
        <a:blip r:embed="rId1"/>
        <a:stretch>
          <a:fillRect/>
        </a:stretch>
      </xdr:blipFill>
      <xdr:spPr>
        <a:xfrm>
          <a:off x="2319020" y="26085800"/>
          <a:ext cx="10160" cy="405765"/>
        </a:xfrm>
        <a:prstGeom prst="rect">
          <a:avLst/>
        </a:prstGeom>
        <a:noFill/>
        <a:ln w="9525">
          <a:noFill/>
        </a:ln>
      </xdr:spPr>
    </xdr:pic>
    <xdr:clientData/>
  </xdr:twoCellAnchor>
  <xdr:twoCellAnchor editAs="oneCell">
    <xdr:from>
      <xdr:col>4</xdr:col>
      <xdr:colOff>523875</xdr:colOff>
      <xdr:row>71</xdr:row>
      <xdr:rowOff>0</xdr:rowOff>
    </xdr:from>
    <xdr:to>
      <xdr:col>5</xdr:col>
      <xdr:colOff>10160</xdr:colOff>
      <xdr:row>72</xdr:row>
      <xdr:rowOff>48895</xdr:rowOff>
    </xdr:to>
    <xdr:pic>
      <xdr:nvPicPr>
        <xdr:cNvPr id="188" name="Picture 8182" descr="clip_image9318"/>
        <xdr:cNvPicPr>
          <a:picLocks noChangeAspect="1"/>
        </xdr:cNvPicPr>
      </xdr:nvPicPr>
      <xdr:blipFill>
        <a:blip r:embed="rId1"/>
        <a:stretch>
          <a:fillRect/>
        </a:stretch>
      </xdr:blipFill>
      <xdr:spPr>
        <a:xfrm>
          <a:off x="2319020" y="26085800"/>
          <a:ext cx="10160" cy="417195"/>
        </a:xfrm>
        <a:prstGeom prst="rect">
          <a:avLst/>
        </a:prstGeom>
        <a:noFill/>
        <a:ln w="9525">
          <a:noFill/>
        </a:ln>
      </xdr:spPr>
    </xdr:pic>
    <xdr:clientData/>
  </xdr:twoCellAnchor>
  <xdr:twoCellAnchor editAs="oneCell">
    <xdr:from>
      <xdr:col>4</xdr:col>
      <xdr:colOff>523875</xdr:colOff>
      <xdr:row>75</xdr:row>
      <xdr:rowOff>0</xdr:rowOff>
    </xdr:from>
    <xdr:to>
      <xdr:col>5</xdr:col>
      <xdr:colOff>10160</xdr:colOff>
      <xdr:row>76</xdr:row>
      <xdr:rowOff>37465</xdr:rowOff>
    </xdr:to>
    <xdr:pic>
      <xdr:nvPicPr>
        <xdr:cNvPr id="193" name="Picture 8182" descr="clip_image9318"/>
        <xdr:cNvPicPr>
          <a:picLocks noChangeAspect="1"/>
        </xdr:cNvPicPr>
      </xdr:nvPicPr>
      <xdr:blipFill>
        <a:blip r:embed="rId1"/>
        <a:stretch>
          <a:fillRect/>
        </a:stretch>
      </xdr:blipFill>
      <xdr:spPr>
        <a:xfrm>
          <a:off x="2319020" y="27559000"/>
          <a:ext cx="10160" cy="405765"/>
        </a:xfrm>
        <a:prstGeom prst="rect">
          <a:avLst/>
        </a:prstGeom>
        <a:noFill/>
        <a:ln w="9525">
          <a:noFill/>
        </a:ln>
      </xdr:spPr>
    </xdr:pic>
    <xdr:clientData/>
  </xdr:twoCellAnchor>
  <xdr:twoCellAnchor editAs="oneCell">
    <xdr:from>
      <xdr:col>4</xdr:col>
      <xdr:colOff>523875</xdr:colOff>
      <xdr:row>75</xdr:row>
      <xdr:rowOff>0</xdr:rowOff>
    </xdr:from>
    <xdr:to>
      <xdr:col>5</xdr:col>
      <xdr:colOff>10160</xdr:colOff>
      <xdr:row>76</xdr:row>
      <xdr:rowOff>48895</xdr:rowOff>
    </xdr:to>
    <xdr:pic>
      <xdr:nvPicPr>
        <xdr:cNvPr id="194" name="Picture 8182" descr="clip_image9318"/>
        <xdr:cNvPicPr>
          <a:picLocks noChangeAspect="1"/>
        </xdr:cNvPicPr>
      </xdr:nvPicPr>
      <xdr:blipFill>
        <a:blip r:embed="rId1"/>
        <a:stretch>
          <a:fillRect/>
        </a:stretch>
      </xdr:blipFill>
      <xdr:spPr>
        <a:xfrm>
          <a:off x="2319020" y="27559000"/>
          <a:ext cx="10160" cy="417195"/>
        </a:xfrm>
        <a:prstGeom prst="rect">
          <a:avLst/>
        </a:prstGeom>
        <a:noFill/>
        <a:ln w="9525">
          <a:noFill/>
        </a:ln>
      </xdr:spPr>
    </xdr:pic>
    <xdr:clientData/>
  </xdr:twoCellAnchor>
  <xdr:twoCellAnchor editAs="oneCell">
    <xdr:from>
      <xdr:col>4</xdr:col>
      <xdr:colOff>523875</xdr:colOff>
      <xdr:row>34</xdr:row>
      <xdr:rowOff>0</xdr:rowOff>
    </xdr:from>
    <xdr:to>
      <xdr:col>5</xdr:col>
      <xdr:colOff>10160</xdr:colOff>
      <xdr:row>35</xdr:row>
      <xdr:rowOff>34290</xdr:rowOff>
    </xdr:to>
    <xdr:pic>
      <xdr:nvPicPr>
        <xdr:cNvPr id="204" name="Picture 8182" descr="clip_image9318"/>
        <xdr:cNvPicPr>
          <a:picLocks noChangeAspect="1"/>
        </xdr:cNvPicPr>
      </xdr:nvPicPr>
      <xdr:blipFill>
        <a:blip r:embed="rId1"/>
        <a:stretch>
          <a:fillRect/>
        </a:stretch>
      </xdr:blipFill>
      <xdr:spPr>
        <a:xfrm>
          <a:off x="2319020" y="12458700"/>
          <a:ext cx="10160" cy="402590"/>
        </a:xfrm>
        <a:prstGeom prst="rect">
          <a:avLst/>
        </a:prstGeom>
        <a:noFill/>
        <a:ln w="9525">
          <a:noFill/>
        </a:ln>
      </xdr:spPr>
    </xdr:pic>
    <xdr:clientData/>
  </xdr:twoCellAnchor>
  <xdr:twoCellAnchor editAs="oneCell">
    <xdr:from>
      <xdr:col>4</xdr:col>
      <xdr:colOff>523875</xdr:colOff>
      <xdr:row>34</xdr:row>
      <xdr:rowOff>0</xdr:rowOff>
    </xdr:from>
    <xdr:to>
      <xdr:col>5</xdr:col>
      <xdr:colOff>10160</xdr:colOff>
      <xdr:row>35</xdr:row>
      <xdr:rowOff>48895</xdr:rowOff>
    </xdr:to>
    <xdr:pic>
      <xdr:nvPicPr>
        <xdr:cNvPr id="205" name="Picture 8182" descr="clip_image9318"/>
        <xdr:cNvPicPr>
          <a:picLocks noChangeAspect="1"/>
        </xdr:cNvPicPr>
      </xdr:nvPicPr>
      <xdr:blipFill>
        <a:blip r:embed="rId1"/>
        <a:stretch>
          <a:fillRect/>
        </a:stretch>
      </xdr:blipFill>
      <xdr:spPr>
        <a:xfrm>
          <a:off x="2319020" y="12458700"/>
          <a:ext cx="10160" cy="417195"/>
        </a:xfrm>
        <a:prstGeom prst="rect">
          <a:avLst/>
        </a:prstGeom>
        <a:noFill/>
        <a:ln w="9525">
          <a:noFill/>
        </a:ln>
      </xdr:spPr>
    </xdr:pic>
    <xdr:clientData/>
  </xdr:twoCellAnchor>
  <xdr:twoCellAnchor editAs="oneCell">
    <xdr:from>
      <xdr:col>4</xdr:col>
      <xdr:colOff>497205</xdr:colOff>
      <xdr:row>34</xdr:row>
      <xdr:rowOff>0</xdr:rowOff>
    </xdr:from>
    <xdr:to>
      <xdr:col>4</xdr:col>
      <xdr:colOff>507365</xdr:colOff>
      <xdr:row>35</xdr:row>
      <xdr:rowOff>34290</xdr:rowOff>
    </xdr:to>
    <xdr:pic>
      <xdr:nvPicPr>
        <xdr:cNvPr id="211" name="Picture 8182" descr="clip_image9318"/>
        <xdr:cNvPicPr>
          <a:picLocks noChangeAspect="1"/>
        </xdr:cNvPicPr>
      </xdr:nvPicPr>
      <xdr:blipFill>
        <a:blip r:embed="rId1"/>
        <a:stretch>
          <a:fillRect/>
        </a:stretch>
      </xdr:blipFill>
      <xdr:spPr>
        <a:xfrm>
          <a:off x="2292350" y="12458700"/>
          <a:ext cx="10160" cy="402590"/>
        </a:xfrm>
        <a:prstGeom prst="rect">
          <a:avLst/>
        </a:prstGeom>
        <a:noFill/>
        <a:ln w="9525">
          <a:noFill/>
        </a:ln>
      </xdr:spPr>
    </xdr:pic>
    <xdr:clientData/>
  </xdr:twoCellAnchor>
  <xdr:twoCellAnchor editAs="oneCell">
    <xdr:from>
      <xdr:col>4</xdr:col>
      <xdr:colOff>497205</xdr:colOff>
      <xdr:row>34</xdr:row>
      <xdr:rowOff>0</xdr:rowOff>
    </xdr:from>
    <xdr:to>
      <xdr:col>4</xdr:col>
      <xdr:colOff>507365</xdr:colOff>
      <xdr:row>35</xdr:row>
      <xdr:rowOff>48895</xdr:rowOff>
    </xdr:to>
    <xdr:pic>
      <xdr:nvPicPr>
        <xdr:cNvPr id="212" name="Picture 8182" descr="clip_image9318"/>
        <xdr:cNvPicPr>
          <a:picLocks noChangeAspect="1"/>
        </xdr:cNvPicPr>
      </xdr:nvPicPr>
      <xdr:blipFill>
        <a:blip r:embed="rId1"/>
        <a:stretch>
          <a:fillRect/>
        </a:stretch>
      </xdr:blipFill>
      <xdr:spPr>
        <a:xfrm>
          <a:off x="2292350" y="12458700"/>
          <a:ext cx="10160" cy="417195"/>
        </a:xfrm>
        <a:prstGeom prst="rect">
          <a:avLst/>
        </a:prstGeom>
        <a:noFill/>
        <a:ln w="9525">
          <a:noFill/>
        </a:ln>
      </xdr:spPr>
    </xdr:pic>
    <xdr:clientData/>
  </xdr:twoCellAnchor>
  <xdr:twoCellAnchor editAs="oneCell">
    <xdr:from>
      <xdr:col>6</xdr:col>
      <xdr:colOff>427990</xdr:colOff>
      <xdr:row>33</xdr:row>
      <xdr:rowOff>0</xdr:rowOff>
    </xdr:from>
    <xdr:to>
      <xdr:col>6</xdr:col>
      <xdr:colOff>438150</xdr:colOff>
      <xdr:row>34</xdr:row>
      <xdr:rowOff>34290</xdr:rowOff>
    </xdr:to>
    <xdr:pic>
      <xdr:nvPicPr>
        <xdr:cNvPr id="214" name="Picture 8182" descr="clip_image9318"/>
        <xdr:cNvPicPr>
          <a:picLocks noChangeAspect="1"/>
        </xdr:cNvPicPr>
      </xdr:nvPicPr>
      <xdr:blipFill>
        <a:blip r:embed="rId1"/>
        <a:stretch>
          <a:fillRect/>
        </a:stretch>
      </xdr:blipFill>
      <xdr:spPr>
        <a:xfrm>
          <a:off x="3378200" y="12090400"/>
          <a:ext cx="10160" cy="402590"/>
        </a:xfrm>
        <a:prstGeom prst="rect">
          <a:avLst/>
        </a:prstGeom>
        <a:noFill/>
        <a:ln w="9525">
          <a:noFill/>
        </a:ln>
      </xdr:spPr>
    </xdr:pic>
    <xdr:clientData/>
  </xdr:twoCellAnchor>
  <xdr:twoCellAnchor editAs="oneCell">
    <xdr:from>
      <xdr:col>6</xdr:col>
      <xdr:colOff>427990</xdr:colOff>
      <xdr:row>33</xdr:row>
      <xdr:rowOff>0</xdr:rowOff>
    </xdr:from>
    <xdr:to>
      <xdr:col>6</xdr:col>
      <xdr:colOff>438150</xdr:colOff>
      <xdr:row>34</xdr:row>
      <xdr:rowOff>48895</xdr:rowOff>
    </xdr:to>
    <xdr:pic>
      <xdr:nvPicPr>
        <xdr:cNvPr id="215" name="Picture 8182" descr="clip_image9318"/>
        <xdr:cNvPicPr>
          <a:picLocks noChangeAspect="1"/>
        </xdr:cNvPicPr>
      </xdr:nvPicPr>
      <xdr:blipFill>
        <a:blip r:embed="rId1"/>
        <a:stretch>
          <a:fillRect/>
        </a:stretch>
      </xdr:blipFill>
      <xdr:spPr>
        <a:xfrm>
          <a:off x="3378200" y="12090400"/>
          <a:ext cx="10160" cy="417195"/>
        </a:xfrm>
        <a:prstGeom prst="rect">
          <a:avLst/>
        </a:prstGeom>
        <a:noFill/>
        <a:ln w="9525">
          <a:noFill/>
        </a:ln>
      </xdr:spPr>
    </xdr:pic>
    <xdr:clientData/>
  </xdr:twoCellAnchor>
  <xdr:twoCellAnchor editAs="oneCell">
    <xdr:from>
      <xdr:col>6</xdr:col>
      <xdr:colOff>427990</xdr:colOff>
      <xdr:row>33</xdr:row>
      <xdr:rowOff>0</xdr:rowOff>
    </xdr:from>
    <xdr:to>
      <xdr:col>6</xdr:col>
      <xdr:colOff>438150</xdr:colOff>
      <xdr:row>34</xdr:row>
      <xdr:rowOff>27305</xdr:rowOff>
    </xdr:to>
    <xdr:pic>
      <xdr:nvPicPr>
        <xdr:cNvPr id="216" name="Picture 8182" descr="clip_image9318"/>
        <xdr:cNvPicPr>
          <a:picLocks noChangeAspect="1"/>
        </xdr:cNvPicPr>
      </xdr:nvPicPr>
      <xdr:blipFill>
        <a:blip r:embed="rId1"/>
        <a:stretch>
          <a:fillRect/>
        </a:stretch>
      </xdr:blipFill>
      <xdr:spPr>
        <a:xfrm>
          <a:off x="3378200" y="12090400"/>
          <a:ext cx="10160" cy="395605"/>
        </a:xfrm>
        <a:prstGeom prst="rect">
          <a:avLst/>
        </a:prstGeom>
        <a:noFill/>
        <a:ln w="9525">
          <a:noFill/>
        </a:ln>
      </xdr:spPr>
    </xdr:pic>
    <xdr:clientData/>
  </xdr:twoCellAnchor>
  <xdr:twoCellAnchor editAs="oneCell">
    <xdr:from>
      <xdr:col>4</xdr:col>
      <xdr:colOff>476250</xdr:colOff>
      <xdr:row>30</xdr:row>
      <xdr:rowOff>0</xdr:rowOff>
    </xdr:from>
    <xdr:to>
      <xdr:col>4</xdr:col>
      <xdr:colOff>486410</xdr:colOff>
      <xdr:row>31</xdr:row>
      <xdr:rowOff>34290</xdr:rowOff>
    </xdr:to>
    <xdr:pic>
      <xdr:nvPicPr>
        <xdr:cNvPr id="218" name="Picture 8182" descr="clip_image9318"/>
        <xdr:cNvPicPr>
          <a:picLocks noChangeAspect="1"/>
        </xdr:cNvPicPr>
      </xdr:nvPicPr>
      <xdr:blipFill>
        <a:blip r:embed="rId1"/>
        <a:stretch>
          <a:fillRect/>
        </a:stretch>
      </xdr:blipFill>
      <xdr:spPr>
        <a:xfrm>
          <a:off x="2271395" y="10985500"/>
          <a:ext cx="10160" cy="402590"/>
        </a:xfrm>
        <a:prstGeom prst="rect">
          <a:avLst/>
        </a:prstGeom>
        <a:noFill/>
        <a:ln w="9525">
          <a:noFill/>
        </a:ln>
      </xdr:spPr>
    </xdr:pic>
    <xdr:clientData/>
  </xdr:twoCellAnchor>
  <xdr:twoCellAnchor editAs="oneCell">
    <xdr:from>
      <xdr:col>4</xdr:col>
      <xdr:colOff>476250</xdr:colOff>
      <xdr:row>30</xdr:row>
      <xdr:rowOff>0</xdr:rowOff>
    </xdr:from>
    <xdr:to>
      <xdr:col>4</xdr:col>
      <xdr:colOff>486410</xdr:colOff>
      <xdr:row>31</xdr:row>
      <xdr:rowOff>48895</xdr:rowOff>
    </xdr:to>
    <xdr:pic>
      <xdr:nvPicPr>
        <xdr:cNvPr id="219" name="Picture 8182" descr="clip_image9318"/>
        <xdr:cNvPicPr>
          <a:picLocks noChangeAspect="1"/>
        </xdr:cNvPicPr>
      </xdr:nvPicPr>
      <xdr:blipFill>
        <a:blip r:embed="rId1"/>
        <a:stretch>
          <a:fillRect/>
        </a:stretch>
      </xdr:blipFill>
      <xdr:spPr>
        <a:xfrm>
          <a:off x="2271395" y="10985500"/>
          <a:ext cx="10160" cy="417195"/>
        </a:xfrm>
        <a:prstGeom prst="rect">
          <a:avLst/>
        </a:prstGeom>
        <a:noFill/>
        <a:ln w="9525">
          <a:noFill/>
        </a:ln>
      </xdr:spPr>
    </xdr:pic>
    <xdr:clientData/>
  </xdr:twoCellAnchor>
  <xdr:twoCellAnchor editAs="oneCell">
    <xdr:from>
      <xdr:col>4</xdr:col>
      <xdr:colOff>476250</xdr:colOff>
      <xdr:row>34</xdr:row>
      <xdr:rowOff>0</xdr:rowOff>
    </xdr:from>
    <xdr:to>
      <xdr:col>4</xdr:col>
      <xdr:colOff>486410</xdr:colOff>
      <xdr:row>35</xdr:row>
      <xdr:rowOff>34290</xdr:rowOff>
    </xdr:to>
    <xdr:pic>
      <xdr:nvPicPr>
        <xdr:cNvPr id="221" name="Picture 8182" descr="clip_image9318"/>
        <xdr:cNvPicPr>
          <a:picLocks noChangeAspect="1"/>
        </xdr:cNvPicPr>
      </xdr:nvPicPr>
      <xdr:blipFill>
        <a:blip r:embed="rId1"/>
        <a:stretch>
          <a:fillRect/>
        </a:stretch>
      </xdr:blipFill>
      <xdr:spPr>
        <a:xfrm>
          <a:off x="2271395" y="12458700"/>
          <a:ext cx="10160" cy="402590"/>
        </a:xfrm>
        <a:prstGeom prst="rect">
          <a:avLst/>
        </a:prstGeom>
        <a:noFill/>
        <a:ln w="9525">
          <a:noFill/>
        </a:ln>
      </xdr:spPr>
    </xdr:pic>
    <xdr:clientData/>
  </xdr:twoCellAnchor>
  <xdr:twoCellAnchor editAs="oneCell">
    <xdr:from>
      <xdr:col>4</xdr:col>
      <xdr:colOff>476250</xdr:colOff>
      <xdr:row>34</xdr:row>
      <xdr:rowOff>0</xdr:rowOff>
    </xdr:from>
    <xdr:to>
      <xdr:col>4</xdr:col>
      <xdr:colOff>486410</xdr:colOff>
      <xdr:row>35</xdr:row>
      <xdr:rowOff>48895</xdr:rowOff>
    </xdr:to>
    <xdr:pic>
      <xdr:nvPicPr>
        <xdr:cNvPr id="222" name="Picture 8182" descr="clip_image9318"/>
        <xdr:cNvPicPr>
          <a:picLocks noChangeAspect="1"/>
        </xdr:cNvPicPr>
      </xdr:nvPicPr>
      <xdr:blipFill>
        <a:blip r:embed="rId1"/>
        <a:stretch>
          <a:fillRect/>
        </a:stretch>
      </xdr:blipFill>
      <xdr:spPr>
        <a:xfrm>
          <a:off x="2271395" y="12458700"/>
          <a:ext cx="10160" cy="417195"/>
        </a:xfrm>
        <a:prstGeom prst="rect">
          <a:avLst/>
        </a:prstGeom>
        <a:noFill/>
        <a:ln w="9525">
          <a:noFill/>
        </a:ln>
      </xdr:spPr>
    </xdr:pic>
    <xdr:clientData/>
  </xdr:twoCellAnchor>
  <xdr:twoCellAnchor editAs="oneCell">
    <xdr:from>
      <xdr:col>6</xdr:col>
      <xdr:colOff>685800</xdr:colOff>
      <xdr:row>34</xdr:row>
      <xdr:rowOff>0</xdr:rowOff>
    </xdr:from>
    <xdr:to>
      <xdr:col>6</xdr:col>
      <xdr:colOff>696595</xdr:colOff>
      <xdr:row>35</xdr:row>
      <xdr:rowOff>34290</xdr:rowOff>
    </xdr:to>
    <xdr:pic>
      <xdr:nvPicPr>
        <xdr:cNvPr id="224" name="Picture 8182" descr="clip_image9318"/>
        <xdr:cNvPicPr>
          <a:picLocks noChangeAspect="1"/>
        </xdr:cNvPicPr>
      </xdr:nvPicPr>
      <xdr:blipFill>
        <a:blip r:embed="rId1"/>
        <a:stretch>
          <a:fillRect/>
        </a:stretch>
      </xdr:blipFill>
      <xdr:spPr>
        <a:xfrm>
          <a:off x="3636010" y="12458700"/>
          <a:ext cx="10795" cy="402590"/>
        </a:xfrm>
        <a:prstGeom prst="rect">
          <a:avLst/>
        </a:prstGeom>
        <a:noFill/>
        <a:ln w="9525">
          <a:noFill/>
        </a:ln>
      </xdr:spPr>
    </xdr:pic>
    <xdr:clientData/>
  </xdr:twoCellAnchor>
  <xdr:twoCellAnchor editAs="oneCell">
    <xdr:from>
      <xdr:col>6</xdr:col>
      <xdr:colOff>685800</xdr:colOff>
      <xdr:row>34</xdr:row>
      <xdr:rowOff>0</xdr:rowOff>
    </xdr:from>
    <xdr:to>
      <xdr:col>6</xdr:col>
      <xdr:colOff>696595</xdr:colOff>
      <xdr:row>35</xdr:row>
      <xdr:rowOff>48895</xdr:rowOff>
    </xdr:to>
    <xdr:pic>
      <xdr:nvPicPr>
        <xdr:cNvPr id="225" name="Picture 8182" descr="clip_image9318"/>
        <xdr:cNvPicPr>
          <a:picLocks noChangeAspect="1"/>
        </xdr:cNvPicPr>
      </xdr:nvPicPr>
      <xdr:blipFill>
        <a:blip r:embed="rId1"/>
        <a:stretch>
          <a:fillRect/>
        </a:stretch>
      </xdr:blipFill>
      <xdr:spPr>
        <a:xfrm>
          <a:off x="3636010" y="12458700"/>
          <a:ext cx="10795" cy="417195"/>
        </a:xfrm>
        <a:prstGeom prst="rect">
          <a:avLst/>
        </a:prstGeom>
        <a:noFill/>
        <a:ln w="9525">
          <a:noFill/>
        </a:ln>
      </xdr:spPr>
    </xdr:pic>
    <xdr:clientData/>
  </xdr:twoCellAnchor>
  <xdr:twoCellAnchor editAs="oneCell">
    <xdr:from>
      <xdr:col>4</xdr:col>
      <xdr:colOff>476250</xdr:colOff>
      <xdr:row>34</xdr:row>
      <xdr:rowOff>0</xdr:rowOff>
    </xdr:from>
    <xdr:to>
      <xdr:col>4</xdr:col>
      <xdr:colOff>486410</xdr:colOff>
      <xdr:row>35</xdr:row>
      <xdr:rowOff>41910</xdr:rowOff>
    </xdr:to>
    <xdr:pic>
      <xdr:nvPicPr>
        <xdr:cNvPr id="236" name="Picture 8182" descr="clip_image9318"/>
        <xdr:cNvPicPr>
          <a:picLocks noChangeAspect="1"/>
        </xdr:cNvPicPr>
      </xdr:nvPicPr>
      <xdr:blipFill>
        <a:blip r:embed="rId1"/>
        <a:stretch>
          <a:fillRect/>
        </a:stretch>
      </xdr:blipFill>
      <xdr:spPr>
        <a:xfrm>
          <a:off x="2271395" y="12458700"/>
          <a:ext cx="10160" cy="410210"/>
        </a:xfrm>
        <a:prstGeom prst="rect">
          <a:avLst/>
        </a:prstGeom>
        <a:noFill/>
        <a:ln w="9525">
          <a:noFill/>
        </a:ln>
      </xdr:spPr>
    </xdr:pic>
    <xdr:clientData/>
  </xdr:twoCellAnchor>
  <xdr:twoCellAnchor editAs="oneCell">
    <xdr:from>
      <xdr:col>4</xdr:col>
      <xdr:colOff>476250</xdr:colOff>
      <xdr:row>35</xdr:row>
      <xdr:rowOff>0</xdr:rowOff>
    </xdr:from>
    <xdr:to>
      <xdr:col>4</xdr:col>
      <xdr:colOff>486410</xdr:colOff>
      <xdr:row>36</xdr:row>
      <xdr:rowOff>34290</xdr:rowOff>
    </xdr:to>
    <xdr:pic>
      <xdr:nvPicPr>
        <xdr:cNvPr id="238" name="Picture 8182" descr="clip_image9318"/>
        <xdr:cNvPicPr>
          <a:picLocks noChangeAspect="1"/>
        </xdr:cNvPicPr>
      </xdr:nvPicPr>
      <xdr:blipFill>
        <a:blip r:embed="rId1"/>
        <a:stretch>
          <a:fillRect/>
        </a:stretch>
      </xdr:blipFill>
      <xdr:spPr>
        <a:xfrm>
          <a:off x="2271395" y="12827000"/>
          <a:ext cx="10160" cy="402590"/>
        </a:xfrm>
        <a:prstGeom prst="rect">
          <a:avLst/>
        </a:prstGeom>
        <a:noFill/>
        <a:ln w="9525">
          <a:noFill/>
        </a:ln>
      </xdr:spPr>
    </xdr:pic>
    <xdr:clientData/>
  </xdr:twoCellAnchor>
  <xdr:twoCellAnchor editAs="oneCell">
    <xdr:from>
      <xdr:col>4</xdr:col>
      <xdr:colOff>476250</xdr:colOff>
      <xdr:row>35</xdr:row>
      <xdr:rowOff>0</xdr:rowOff>
    </xdr:from>
    <xdr:to>
      <xdr:col>4</xdr:col>
      <xdr:colOff>486410</xdr:colOff>
      <xdr:row>36</xdr:row>
      <xdr:rowOff>41910</xdr:rowOff>
    </xdr:to>
    <xdr:pic>
      <xdr:nvPicPr>
        <xdr:cNvPr id="239" name="Picture 8182" descr="clip_image9318"/>
        <xdr:cNvPicPr>
          <a:picLocks noChangeAspect="1"/>
        </xdr:cNvPicPr>
      </xdr:nvPicPr>
      <xdr:blipFill>
        <a:blip r:embed="rId1"/>
        <a:stretch>
          <a:fillRect/>
        </a:stretch>
      </xdr:blipFill>
      <xdr:spPr>
        <a:xfrm>
          <a:off x="2271395" y="12827000"/>
          <a:ext cx="10160" cy="410210"/>
        </a:xfrm>
        <a:prstGeom prst="rect">
          <a:avLst/>
        </a:prstGeom>
        <a:noFill/>
        <a:ln w="9525">
          <a:noFill/>
        </a:ln>
      </xdr:spPr>
    </xdr:pic>
    <xdr:clientData/>
  </xdr:twoCellAnchor>
  <xdr:twoCellAnchor editAs="oneCell">
    <xdr:from>
      <xdr:col>4</xdr:col>
      <xdr:colOff>476250</xdr:colOff>
      <xdr:row>37</xdr:row>
      <xdr:rowOff>0</xdr:rowOff>
    </xdr:from>
    <xdr:to>
      <xdr:col>4</xdr:col>
      <xdr:colOff>486410</xdr:colOff>
      <xdr:row>38</xdr:row>
      <xdr:rowOff>34290</xdr:rowOff>
    </xdr:to>
    <xdr:pic>
      <xdr:nvPicPr>
        <xdr:cNvPr id="254" name="Picture 8182" descr="clip_image9318"/>
        <xdr:cNvPicPr>
          <a:picLocks noChangeAspect="1"/>
        </xdr:cNvPicPr>
      </xdr:nvPicPr>
      <xdr:blipFill>
        <a:blip r:embed="rId1"/>
        <a:stretch>
          <a:fillRect/>
        </a:stretch>
      </xdr:blipFill>
      <xdr:spPr>
        <a:xfrm>
          <a:off x="2271395" y="13563600"/>
          <a:ext cx="10160" cy="402590"/>
        </a:xfrm>
        <a:prstGeom prst="rect">
          <a:avLst/>
        </a:prstGeom>
        <a:noFill/>
        <a:ln w="9525">
          <a:noFill/>
        </a:ln>
      </xdr:spPr>
    </xdr:pic>
    <xdr:clientData/>
  </xdr:twoCellAnchor>
  <xdr:twoCellAnchor editAs="oneCell">
    <xdr:from>
      <xdr:col>4</xdr:col>
      <xdr:colOff>476250</xdr:colOff>
      <xdr:row>37</xdr:row>
      <xdr:rowOff>0</xdr:rowOff>
    </xdr:from>
    <xdr:to>
      <xdr:col>4</xdr:col>
      <xdr:colOff>486410</xdr:colOff>
      <xdr:row>38</xdr:row>
      <xdr:rowOff>41910</xdr:rowOff>
    </xdr:to>
    <xdr:pic>
      <xdr:nvPicPr>
        <xdr:cNvPr id="255" name="Picture 8182" descr="clip_image9318"/>
        <xdr:cNvPicPr>
          <a:picLocks noChangeAspect="1"/>
        </xdr:cNvPicPr>
      </xdr:nvPicPr>
      <xdr:blipFill>
        <a:blip r:embed="rId1"/>
        <a:stretch>
          <a:fillRect/>
        </a:stretch>
      </xdr:blipFill>
      <xdr:spPr>
        <a:xfrm>
          <a:off x="2271395" y="13563600"/>
          <a:ext cx="10160" cy="410210"/>
        </a:xfrm>
        <a:prstGeom prst="rect">
          <a:avLst/>
        </a:prstGeom>
        <a:noFill/>
        <a:ln w="9525">
          <a:noFill/>
        </a:ln>
      </xdr:spPr>
    </xdr:pic>
    <xdr:clientData/>
  </xdr:twoCellAnchor>
  <xdr:twoCellAnchor editAs="oneCell">
    <xdr:from>
      <xdr:col>5</xdr:col>
      <xdr:colOff>631190</xdr:colOff>
      <xdr:row>31</xdr:row>
      <xdr:rowOff>0</xdr:rowOff>
    </xdr:from>
    <xdr:to>
      <xdr:col>6</xdr:col>
      <xdr:colOff>10795</xdr:colOff>
      <xdr:row>32</xdr:row>
      <xdr:rowOff>34290</xdr:rowOff>
    </xdr:to>
    <xdr:pic>
      <xdr:nvPicPr>
        <xdr:cNvPr id="263" name="Picture 8182" descr="clip_image9318"/>
        <xdr:cNvPicPr>
          <a:picLocks noChangeAspect="1"/>
        </xdr:cNvPicPr>
      </xdr:nvPicPr>
      <xdr:blipFill>
        <a:blip r:embed="rId1"/>
        <a:stretch>
          <a:fillRect/>
        </a:stretch>
      </xdr:blipFill>
      <xdr:spPr>
        <a:xfrm>
          <a:off x="2950210" y="11353800"/>
          <a:ext cx="10795" cy="402590"/>
        </a:xfrm>
        <a:prstGeom prst="rect">
          <a:avLst/>
        </a:prstGeom>
        <a:noFill/>
        <a:ln w="9525">
          <a:noFill/>
        </a:ln>
      </xdr:spPr>
    </xdr:pic>
    <xdr:clientData/>
  </xdr:twoCellAnchor>
  <xdr:twoCellAnchor editAs="oneCell">
    <xdr:from>
      <xdr:col>5</xdr:col>
      <xdr:colOff>631190</xdr:colOff>
      <xdr:row>31</xdr:row>
      <xdr:rowOff>0</xdr:rowOff>
    </xdr:from>
    <xdr:to>
      <xdr:col>6</xdr:col>
      <xdr:colOff>10795</xdr:colOff>
      <xdr:row>32</xdr:row>
      <xdr:rowOff>48895</xdr:rowOff>
    </xdr:to>
    <xdr:pic>
      <xdr:nvPicPr>
        <xdr:cNvPr id="264" name="Picture 8182" descr="clip_image9318"/>
        <xdr:cNvPicPr>
          <a:picLocks noChangeAspect="1"/>
        </xdr:cNvPicPr>
      </xdr:nvPicPr>
      <xdr:blipFill>
        <a:blip r:embed="rId1"/>
        <a:stretch>
          <a:fillRect/>
        </a:stretch>
      </xdr:blipFill>
      <xdr:spPr>
        <a:xfrm>
          <a:off x="2950210" y="11353800"/>
          <a:ext cx="10795" cy="417195"/>
        </a:xfrm>
        <a:prstGeom prst="rect">
          <a:avLst/>
        </a:prstGeom>
        <a:noFill/>
        <a:ln w="9525">
          <a:noFill/>
        </a:ln>
      </xdr:spPr>
    </xdr:pic>
    <xdr:clientData/>
  </xdr:twoCellAnchor>
  <xdr:twoCellAnchor editAs="oneCell">
    <xdr:from>
      <xdr:col>5</xdr:col>
      <xdr:colOff>631190</xdr:colOff>
      <xdr:row>31</xdr:row>
      <xdr:rowOff>0</xdr:rowOff>
    </xdr:from>
    <xdr:to>
      <xdr:col>6</xdr:col>
      <xdr:colOff>10795</xdr:colOff>
      <xdr:row>32</xdr:row>
      <xdr:rowOff>41910</xdr:rowOff>
    </xdr:to>
    <xdr:pic>
      <xdr:nvPicPr>
        <xdr:cNvPr id="266" name="Picture 8182" descr="clip_image9318"/>
        <xdr:cNvPicPr>
          <a:picLocks noChangeAspect="1"/>
        </xdr:cNvPicPr>
      </xdr:nvPicPr>
      <xdr:blipFill>
        <a:blip r:embed="rId1"/>
        <a:stretch>
          <a:fillRect/>
        </a:stretch>
      </xdr:blipFill>
      <xdr:spPr>
        <a:xfrm>
          <a:off x="2950210" y="11353800"/>
          <a:ext cx="10795" cy="410210"/>
        </a:xfrm>
        <a:prstGeom prst="rect">
          <a:avLst/>
        </a:prstGeom>
        <a:noFill/>
        <a:ln w="9525">
          <a:noFill/>
        </a:ln>
      </xdr:spPr>
    </xdr:pic>
    <xdr:clientData/>
  </xdr:twoCellAnchor>
  <xdr:twoCellAnchor editAs="oneCell">
    <xdr:from>
      <xdr:col>4</xdr:col>
      <xdr:colOff>523875</xdr:colOff>
      <xdr:row>71</xdr:row>
      <xdr:rowOff>0</xdr:rowOff>
    </xdr:from>
    <xdr:to>
      <xdr:col>5</xdr:col>
      <xdr:colOff>10160</xdr:colOff>
      <xdr:row>72</xdr:row>
      <xdr:rowOff>31750</xdr:rowOff>
    </xdr:to>
    <xdr:pic>
      <xdr:nvPicPr>
        <xdr:cNvPr id="338" name="Picture 8182" descr="clip_image9318"/>
        <xdr:cNvPicPr>
          <a:picLocks noChangeAspect="1"/>
        </xdr:cNvPicPr>
      </xdr:nvPicPr>
      <xdr:blipFill>
        <a:blip r:embed="rId1"/>
        <a:stretch>
          <a:fillRect/>
        </a:stretch>
      </xdr:blipFill>
      <xdr:spPr>
        <a:xfrm>
          <a:off x="2319020" y="26085800"/>
          <a:ext cx="10160" cy="400050"/>
        </a:xfrm>
        <a:prstGeom prst="rect">
          <a:avLst/>
        </a:prstGeom>
        <a:noFill/>
        <a:ln w="9525">
          <a:noFill/>
        </a:ln>
      </xdr:spPr>
    </xdr:pic>
    <xdr:clientData/>
  </xdr:twoCellAnchor>
  <xdr:twoCellAnchor editAs="oneCell">
    <xdr:from>
      <xdr:col>4</xdr:col>
      <xdr:colOff>523875</xdr:colOff>
      <xdr:row>58</xdr:row>
      <xdr:rowOff>0</xdr:rowOff>
    </xdr:from>
    <xdr:to>
      <xdr:col>5</xdr:col>
      <xdr:colOff>10160</xdr:colOff>
      <xdr:row>59</xdr:row>
      <xdr:rowOff>34290</xdr:rowOff>
    </xdr:to>
    <xdr:pic>
      <xdr:nvPicPr>
        <xdr:cNvPr id="341" name="Picture 8182" descr="clip_image9318"/>
        <xdr:cNvPicPr>
          <a:picLocks noChangeAspect="1"/>
        </xdr:cNvPicPr>
      </xdr:nvPicPr>
      <xdr:blipFill>
        <a:blip r:embed="rId1"/>
        <a:stretch>
          <a:fillRect/>
        </a:stretch>
      </xdr:blipFill>
      <xdr:spPr>
        <a:xfrm>
          <a:off x="2319020" y="21297900"/>
          <a:ext cx="10160" cy="402590"/>
        </a:xfrm>
        <a:prstGeom prst="rect">
          <a:avLst/>
        </a:prstGeom>
        <a:noFill/>
        <a:ln w="9525">
          <a:noFill/>
        </a:ln>
      </xdr:spPr>
    </xdr:pic>
    <xdr:clientData/>
  </xdr:twoCellAnchor>
  <xdr:twoCellAnchor editAs="oneCell">
    <xdr:from>
      <xdr:col>4</xdr:col>
      <xdr:colOff>523875</xdr:colOff>
      <xdr:row>58</xdr:row>
      <xdr:rowOff>0</xdr:rowOff>
    </xdr:from>
    <xdr:to>
      <xdr:col>5</xdr:col>
      <xdr:colOff>10160</xdr:colOff>
      <xdr:row>59</xdr:row>
      <xdr:rowOff>47625</xdr:rowOff>
    </xdr:to>
    <xdr:pic>
      <xdr:nvPicPr>
        <xdr:cNvPr id="342" name="Picture 8182" descr="clip_image9318"/>
        <xdr:cNvPicPr>
          <a:picLocks noChangeAspect="1"/>
        </xdr:cNvPicPr>
      </xdr:nvPicPr>
      <xdr:blipFill>
        <a:blip r:embed="rId1"/>
        <a:stretch>
          <a:fillRect/>
        </a:stretch>
      </xdr:blipFill>
      <xdr:spPr>
        <a:xfrm>
          <a:off x="2319020" y="21297900"/>
          <a:ext cx="10160" cy="415925"/>
        </a:xfrm>
        <a:prstGeom prst="rect">
          <a:avLst/>
        </a:prstGeom>
        <a:noFill/>
        <a:ln w="9525">
          <a:noFill/>
        </a:ln>
      </xdr:spPr>
    </xdr:pic>
    <xdr:clientData/>
  </xdr:twoCellAnchor>
  <xdr:twoCellAnchor editAs="oneCell">
    <xdr:from>
      <xdr:col>4</xdr:col>
      <xdr:colOff>523875</xdr:colOff>
      <xdr:row>59</xdr:row>
      <xdr:rowOff>0</xdr:rowOff>
    </xdr:from>
    <xdr:to>
      <xdr:col>5</xdr:col>
      <xdr:colOff>10160</xdr:colOff>
      <xdr:row>60</xdr:row>
      <xdr:rowOff>34290</xdr:rowOff>
    </xdr:to>
    <xdr:pic>
      <xdr:nvPicPr>
        <xdr:cNvPr id="344" name="Picture 8182" descr="clip_image9318"/>
        <xdr:cNvPicPr>
          <a:picLocks noChangeAspect="1"/>
        </xdr:cNvPicPr>
      </xdr:nvPicPr>
      <xdr:blipFill>
        <a:blip r:embed="rId1"/>
        <a:stretch>
          <a:fillRect/>
        </a:stretch>
      </xdr:blipFill>
      <xdr:spPr>
        <a:xfrm>
          <a:off x="2319020" y="21666200"/>
          <a:ext cx="10160" cy="402590"/>
        </a:xfrm>
        <a:prstGeom prst="rect">
          <a:avLst/>
        </a:prstGeom>
        <a:noFill/>
        <a:ln w="9525">
          <a:noFill/>
        </a:ln>
      </xdr:spPr>
    </xdr:pic>
    <xdr:clientData/>
  </xdr:twoCellAnchor>
  <xdr:twoCellAnchor editAs="oneCell">
    <xdr:from>
      <xdr:col>4</xdr:col>
      <xdr:colOff>523875</xdr:colOff>
      <xdr:row>59</xdr:row>
      <xdr:rowOff>0</xdr:rowOff>
    </xdr:from>
    <xdr:to>
      <xdr:col>5</xdr:col>
      <xdr:colOff>10160</xdr:colOff>
      <xdr:row>60</xdr:row>
      <xdr:rowOff>47625</xdr:rowOff>
    </xdr:to>
    <xdr:pic>
      <xdr:nvPicPr>
        <xdr:cNvPr id="345" name="Picture 8182" descr="clip_image9318"/>
        <xdr:cNvPicPr>
          <a:picLocks noChangeAspect="1"/>
        </xdr:cNvPicPr>
      </xdr:nvPicPr>
      <xdr:blipFill>
        <a:blip r:embed="rId1"/>
        <a:stretch>
          <a:fillRect/>
        </a:stretch>
      </xdr:blipFill>
      <xdr:spPr>
        <a:xfrm>
          <a:off x="2319020" y="21666200"/>
          <a:ext cx="10160" cy="415925"/>
        </a:xfrm>
        <a:prstGeom prst="rect">
          <a:avLst/>
        </a:prstGeom>
        <a:noFill/>
        <a:ln w="9525">
          <a:noFill/>
        </a:ln>
      </xdr:spPr>
    </xdr:pic>
    <xdr:clientData/>
  </xdr:twoCellAnchor>
  <xdr:twoCellAnchor editAs="oneCell">
    <xdr:from>
      <xdr:col>4</xdr:col>
      <xdr:colOff>523875</xdr:colOff>
      <xdr:row>110</xdr:row>
      <xdr:rowOff>0</xdr:rowOff>
    </xdr:from>
    <xdr:to>
      <xdr:col>5</xdr:col>
      <xdr:colOff>10160</xdr:colOff>
      <xdr:row>111</xdr:row>
      <xdr:rowOff>40005</xdr:rowOff>
    </xdr:to>
    <xdr:pic>
      <xdr:nvPicPr>
        <xdr:cNvPr id="347" name="Picture 8182" descr="clip_image9318"/>
        <xdr:cNvPicPr>
          <a:picLocks noChangeAspect="1"/>
        </xdr:cNvPicPr>
      </xdr:nvPicPr>
      <xdr:blipFill>
        <a:blip r:embed="rId1"/>
        <a:stretch>
          <a:fillRect/>
        </a:stretch>
      </xdr:blipFill>
      <xdr:spPr>
        <a:xfrm>
          <a:off x="2319020" y="40449500"/>
          <a:ext cx="10160" cy="408305"/>
        </a:xfrm>
        <a:prstGeom prst="rect">
          <a:avLst/>
        </a:prstGeom>
        <a:noFill/>
        <a:ln w="9525">
          <a:noFill/>
        </a:ln>
      </xdr:spPr>
    </xdr:pic>
    <xdr:clientData/>
  </xdr:twoCellAnchor>
  <xdr:twoCellAnchor editAs="oneCell">
    <xdr:from>
      <xdr:col>4</xdr:col>
      <xdr:colOff>523875</xdr:colOff>
      <xdr:row>110</xdr:row>
      <xdr:rowOff>0</xdr:rowOff>
    </xdr:from>
    <xdr:to>
      <xdr:col>5</xdr:col>
      <xdr:colOff>10160</xdr:colOff>
      <xdr:row>111</xdr:row>
      <xdr:rowOff>47625</xdr:rowOff>
    </xdr:to>
    <xdr:pic>
      <xdr:nvPicPr>
        <xdr:cNvPr id="348" name="Picture 8182" descr="clip_image9318"/>
        <xdr:cNvPicPr>
          <a:picLocks noChangeAspect="1"/>
        </xdr:cNvPicPr>
      </xdr:nvPicPr>
      <xdr:blipFill>
        <a:blip r:embed="rId1"/>
        <a:stretch>
          <a:fillRect/>
        </a:stretch>
      </xdr:blipFill>
      <xdr:spPr>
        <a:xfrm>
          <a:off x="2319020" y="40449500"/>
          <a:ext cx="10160" cy="415925"/>
        </a:xfrm>
        <a:prstGeom prst="rect">
          <a:avLst/>
        </a:prstGeom>
        <a:noFill/>
        <a:ln w="9525">
          <a:noFill/>
        </a:ln>
      </xdr:spPr>
    </xdr:pic>
    <xdr:clientData/>
  </xdr:twoCellAnchor>
  <xdr:twoCellAnchor editAs="oneCell">
    <xdr:from>
      <xdr:col>4</xdr:col>
      <xdr:colOff>523875</xdr:colOff>
      <xdr:row>110</xdr:row>
      <xdr:rowOff>0</xdr:rowOff>
    </xdr:from>
    <xdr:to>
      <xdr:col>5</xdr:col>
      <xdr:colOff>10160</xdr:colOff>
      <xdr:row>111</xdr:row>
      <xdr:rowOff>33020</xdr:rowOff>
    </xdr:to>
    <xdr:pic>
      <xdr:nvPicPr>
        <xdr:cNvPr id="349" name="Picture 8182" descr="clip_image9318"/>
        <xdr:cNvPicPr>
          <a:picLocks noChangeAspect="1"/>
        </xdr:cNvPicPr>
      </xdr:nvPicPr>
      <xdr:blipFill>
        <a:blip r:embed="rId1"/>
        <a:stretch>
          <a:fillRect/>
        </a:stretch>
      </xdr:blipFill>
      <xdr:spPr>
        <a:xfrm>
          <a:off x="2319020" y="40449500"/>
          <a:ext cx="10160" cy="401320"/>
        </a:xfrm>
        <a:prstGeom prst="rect">
          <a:avLst/>
        </a:prstGeom>
        <a:noFill/>
        <a:ln w="9525">
          <a:noFill/>
        </a:ln>
      </xdr:spPr>
    </xdr:pic>
    <xdr:clientData/>
  </xdr:twoCellAnchor>
  <xdr:twoCellAnchor editAs="oneCell">
    <xdr:from>
      <xdr:col>4</xdr:col>
      <xdr:colOff>523875</xdr:colOff>
      <xdr:row>110</xdr:row>
      <xdr:rowOff>0</xdr:rowOff>
    </xdr:from>
    <xdr:to>
      <xdr:col>5</xdr:col>
      <xdr:colOff>10160</xdr:colOff>
      <xdr:row>111</xdr:row>
      <xdr:rowOff>27305</xdr:rowOff>
    </xdr:to>
    <xdr:pic>
      <xdr:nvPicPr>
        <xdr:cNvPr id="352" name="Picture 8182" descr="clip_image9318"/>
        <xdr:cNvPicPr>
          <a:picLocks noChangeAspect="1"/>
        </xdr:cNvPicPr>
      </xdr:nvPicPr>
      <xdr:blipFill>
        <a:blip r:embed="rId1"/>
        <a:stretch>
          <a:fillRect/>
        </a:stretch>
      </xdr:blipFill>
      <xdr:spPr>
        <a:xfrm>
          <a:off x="2319020" y="40449500"/>
          <a:ext cx="10160" cy="395605"/>
        </a:xfrm>
        <a:prstGeom prst="rect">
          <a:avLst/>
        </a:prstGeom>
        <a:noFill/>
        <a:ln w="9525">
          <a:noFill/>
        </a:ln>
      </xdr:spPr>
    </xdr:pic>
    <xdr:clientData/>
  </xdr:twoCellAnchor>
  <xdr:twoCellAnchor editAs="oneCell">
    <xdr:from>
      <xdr:col>4</xdr:col>
      <xdr:colOff>497205</xdr:colOff>
      <xdr:row>110</xdr:row>
      <xdr:rowOff>0</xdr:rowOff>
    </xdr:from>
    <xdr:to>
      <xdr:col>4</xdr:col>
      <xdr:colOff>506730</xdr:colOff>
      <xdr:row>111</xdr:row>
      <xdr:rowOff>27305</xdr:rowOff>
    </xdr:to>
    <xdr:pic>
      <xdr:nvPicPr>
        <xdr:cNvPr id="355" name="Picture 8182" descr="clip_image9318"/>
        <xdr:cNvPicPr>
          <a:picLocks noChangeAspect="1"/>
        </xdr:cNvPicPr>
      </xdr:nvPicPr>
      <xdr:blipFill>
        <a:blip r:embed="rId1"/>
        <a:stretch>
          <a:fillRect/>
        </a:stretch>
      </xdr:blipFill>
      <xdr:spPr>
        <a:xfrm>
          <a:off x="2292350" y="40449500"/>
          <a:ext cx="9525" cy="395605"/>
        </a:xfrm>
        <a:prstGeom prst="rect">
          <a:avLst/>
        </a:prstGeom>
        <a:noFill/>
        <a:ln w="9525">
          <a:noFill/>
        </a:ln>
      </xdr:spPr>
    </xdr:pic>
    <xdr:clientData/>
  </xdr:twoCellAnchor>
  <xdr:twoCellAnchor editAs="oneCell">
    <xdr:from>
      <xdr:col>4</xdr:col>
      <xdr:colOff>497205</xdr:colOff>
      <xdr:row>110</xdr:row>
      <xdr:rowOff>0</xdr:rowOff>
    </xdr:from>
    <xdr:to>
      <xdr:col>4</xdr:col>
      <xdr:colOff>506730</xdr:colOff>
      <xdr:row>111</xdr:row>
      <xdr:rowOff>53340</xdr:rowOff>
    </xdr:to>
    <xdr:pic>
      <xdr:nvPicPr>
        <xdr:cNvPr id="356" name="Picture 8182" descr="clip_image9318"/>
        <xdr:cNvPicPr>
          <a:picLocks noChangeAspect="1"/>
        </xdr:cNvPicPr>
      </xdr:nvPicPr>
      <xdr:blipFill>
        <a:blip r:embed="rId1"/>
        <a:stretch>
          <a:fillRect/>
        </a:stretch>
      </xdr:blipFill>
      <xdr:spPr>
        <a:xfrm>
          <a:off x="2292350" y="40449500"/>
          <a:ext cx="9525" cy="421640"/>
        </a:xfrm>
        <a:prstGeom prst="rect">
          <a:avLst/>
        </a:prstGeom>
        <a:noFill/>
        <a:ln w="9525">
          <a:noFill/>
        </a:ln>
      </xdr:spPr>
    </xdr:pic>
    <xdr:clientData/>
  </xdr:twoCellAnchor>
  <xdr:twoCellAnchor editAs="oneCell">
    <xdr:from>
      <xdr:col>4</xdr:col>
      <xdr:colOff>497205</xdr:colOff>
      <xdr:row>110</xdr:row>
      <xdr:rowOff>0</xdr:rowOff>
    </xdr:from>
    <xdr:to>
      <xdr:col>4</xdr:col>
      <xdr:colOff>506730</xdr:colOff>
      <xdr:row>111</xdr:row>
      <xdr:rowOff>47625</xdr:rowOff>
    </xdr:to>
    <xdr:pic>
      <xdr:nvPicPr>
        <xdr:cNvPr id="359" name="Picture 8182" descr="clip_image9318"/>
        <xdr:cNvPicPr>
          <a:picLocks noChangeAspect="1"/>
        </xdr:cNvPicPr>
      </xdr:nvPicPr>
      <xdr:blipFill>
        <a:blip r:embed="rId1"/>
        <a:stretch>
          <a:fillRect/>
        </a:stretch>
      </xdr:blipFill>
      <xdr:spPr>
        <a:xfrm>
          <a:off x="2292350" y="40449500"/>
          <a:ext cx="9525" cy="415925"/>
        </a:xfrm>
        <a:prstGeom prst="rect">
          <a:avLst/>
        </a:prstGeom>
        <a:noFill/>
        <a:ln w="9525">
          <a:noFill/>
        </a:ln>
      </xdr:spPr>
    </xdr:pic>
    <xdr:clientData/>
  </xdr:twoCellAnchor>
  <xdr:twoCellAnchor editAs="oneCell">
    <xdr:from>
      <xdr:col>4</xdr:col>
      <xdr:colOff>523875</xdr:colOff>
      <xdr:row>110</xdr:row>
      <xdr:rowOff>0</xdr:rowOff>
    </xdr:from>
    <xdr:to>
      <xdr:col>5</xdr:col>
      <xdr:colOff>9525</xdr:colOff>
      <xdr:row>111</xdr:row>
      <xdr:rowOff>47625</xdr:rowOff>
    </xdr:to>
    <xdr:pic>
      <xdr:nvPicPr>
        <xdr:cNvPr id="362" name="Picture 8182" descr="clip_image9318"/>
        <xdr:cNvPicPr>
          <a:picLocks noChangeAspect="1"/>
        </xdr:cNvPicPr>
      </xdr:nvPicPr>
      <xdr:blipFill>
        <a:blip r:embed="rId1"/>
        <a:stretch>
          <a:fillRect/>
        </a:stretch>
      </xdr:blipFill>
      <xdr:spPr>
        <a:xfrm>
          <a:off x="2319020" y="40449500"/>
          <a:ext cx="9525" cy="415925"/>
        </a:xfrm>
        <a:prstGeom prst="rect">
          <a:avLst/>
        </a:prstGeom>
        <a:noFill/>
        <a:ln w="9525">
          <a:noFill/>
        </a:ln>
      </xdr:spPr>
    </xdr:pic>
    <xdr:clientData/>
  </xdr:twoCellAnchor>
  <xdr:twoCellAnchor editAs="oneCell">
    <xdr:from>
      <xdr:col>4</xdr:col>
      <xdr:colOff>523875</xdr:colOff>
      <xdr:row>110</xdr:row>
      <xdr:rowOff>0</xdr:rowOff>
    </xdr:from>
    <xdr:to>
      <xdr:col>5</xdr:col>
      <xdr:colOff>9525</xdr:colOff>
      <xdr:row>111</xdr:row>
      <xdr:rowOff>27305</xdr:rowOff>
    </xdr:to>
    <xdr:pic>
      <xdr:nvPicPr>
        <xdr:cNvPr id="363" name="Picture 8182" descr="clip_image9318"/>
        <xdr:cNvPicPr>
          <a:picLocks noChangeAspect="1"/>
        </xdr:cNvPicPr>
      </xdr:nvPicPr>
      <xdr:blipFill>
        <a:blip r:embed="rId1"/>
        <a:stretch>
          <a:fillRect/>
        </a:stretch>
      </xdr:blipFill>
      <xdr:spPr>
        <a:xfrm>
          <a:off x="2319020" y="40449500"/>
          <a:ext cx="9525" cy="395605"/>
        </a:xfrm>
        <a:prstGeom prst="rect">
          <a:avLst/>
        </a:prstGeom>
        <a:noFill/>
        <a:ln w="9525">
          <a:noFill/>
        </a:ln>
      </xdr:spPr>
    </xdr:pic>
    <xdr:clientData/>
  </xdr:twoCellAnchor>
  <xdr:twoCellAnchor editAs="oneCell">
    <xdr:from>
      <xdr:col>4</xdr:col>
      <xdr:colOff>523875</xdr:colOff>
      <xdr:row>110</xdr:row>
      <xdr:rowOff>0</xdr:rowOff>
    </xdr:from>
    <xdr:to>
      <xdr:col>5</xdr:col>
      <xdr:colOff>9525</xdr:colOff>
      <xdr:row>111</xdr:row>
      <xdr:rowOff>40005</xdr:rowOff>
    </xdr:to>
    <xdr:pic>
      <xdr:nvPicPr>
        <xdr:cNvPr id="365" name="Picture 8182" descr="clip_image9318"/>
        <xdr:cNvPicPr>
          <a:picLocks noChangeAspect="1"/>
        </xdr:cNvPicPr>
      </xdr:nvPicPr>
      <xdr:blipFill>
        <a:blip r:embed="rId1"/>
        <a:stretch>
          <a:fillRect/>
        </a:stretch>
      </xdr:blipFill>
      <xdr:spPr>
        <a:xfrm>
          <a:off x="2319020" y="40449500"/>
          <a:ext cx="9525" cy="408305"/>
        </a:xfrm>
        <a:prstGeom prst="rect">
          <a:avLst/>
        </a:prstGeom>
        <a:noFill/>
        <a:ln w="9525">
          <a:noFill/>
        </a:ln>
      </xdr:spPr>
    </xdr:pic>
    <xdr:clientData/>
  </xdr:twoCellAnchor>
  <xdr:twoCellAnchor editAs="oneCell">
    <xdr:from>
      <xdr:col>4</xdr:col>
      <xdr:colOff>497205</xdr:colOff>
      <xdr:row>110</xdr:row>
      <xdr:rowOff>0</xdr:rowOff>
    </xdr:from>
    <xdr:to>
      <xdr:col>4</xdr:col>
      <xdr:colOff>506730</xdr:colOff>
      <xdr:row>111</xdr:row>
      <xdr:rowOff>40005</xdr:rowOff>
    </xdr:to>
    <xdr:pic>
      <xdr:nvPicPr>
        <xdr:cNvPr id="366" name="Picture 8182" descr="clip_image9318"/>
        <xdr:cNvPicPr>
          <a:picLocks noChangeAspect="1"/>
        </xdr:cNvPicPr>
      </xdr:nvPicPr>
      <xdr:blipFill>
        <a:blip r:embed="rId1"/>
        <a:stretch>
          <a:fillRect/>
        </a:stretch>
      </xdr:blipFill>
      <xdr:spPr>
        <a:xfrm>
          <a:off x="2292350" y="40449500"/>
          <a:ext cx="9525" cy="408305"/>
        </a:xfrm>
        <a:prstGeom prst="rect">
          <a:avLst/>
        </a:prstGeom>
        <a:noFill/>
        <a:ln w="9525">
          <a:noFill/>
        </a:ln>
      </xdr:spPr>
    </xdr:pic>
    <xdr:clientData/>
  </xdr:twoCellAnchor>
  <xdr:twoCellAnchor editAs="oneCell">
    <xdr:from>
      <xdr:col>4</xdr:col>
      <xdr:colOff>523875</xdr:colOff>
      <xdr:row>134</xdr:row>
      <xdr:rowOff>0</xdr:rowOff>
    </xdr:from>
    <xdr:to>
      <xdr:col>5</xdr:col>
      <xdr:colOff>10160</xdr:colOff>
      <xdr:row>135</xdr:row>
      <xdr:rowOff>44450</xdr:rowOff>
    </xdr:to>
    <xdr:pic>
      <xdr:nvPicPr>
        <xdr:cNvPr id="370" name="Picture 8182" descr="clip_image9318"/>
        <xdr:cNvPicPr>
          <a:picLocks noChangeAspect="1"/>
        </xdr:cNvPicPr>
      </xdr:nvPicPr>
      <xdr:blipFill>
        <a:blip r:embed="rId1"/>
        <a:stretch>
          <a:fillRect/>
        </a:stretch>
      </xdr:blipFill>
      <xdr:spPr>
        <a:xfrm>
          <a:off x="2319020" y="49288700"/>
          <a:ext cx="10160" cy="412750"/>
        </a:xfrm>
        <a:prstGeom prst="rect">
          <a:avLst/>
        </a:prstGeom>
        <a:noFill/>
        <a:ln w="9525">
          <a:noFill/>
        </a:ln>
      </xdr:spPr>
    </xdr:pic>
    <xdr:clientData/>
  </xdr:twoCellAnchor>
  <xdr:twoCellAnchor editAs="oneCell">
    <xdr:from>
      <xdr:col>4</xdr:col>
      <xdr:colOff>523875</xdr:colOff>
      <xdr:row>134</xdr:row>
      <xdr:rowOff>0</xdr:rowOff>
    </xdr:from>
    <xdr:to>
      <xdr:col>5</xdr:col>
      <xdr:colOff>10160</xdr:colOff>
      <xdr:row>135</xdr:row>
      <xdr:rowOff>37465</xdr:rowOff>
    </xdr:to>
    <xdr:pic>
      <xdr:nvPicPr>
        <xdr:cNvPr id="372" name="Picture 8182" descr="clip_image9318"/>
        <xdr:cNvPicPr>
          <a:picLocks noChangeAspect="1"/>
        </xdr:cNvPicPr>
      </xdr:nvPicPr>
      <xdr:blipFill>
        <a:blip r:embed="rId1"/>
        <a:stretch>
          <a:fillRect/>
        </a:stretch>
      </xdr:blipFill>
      <xdr:spPr>
        <a:xfrm>
          <a:off x="2319020" y="49288700"/>
          <a:ext cx="10160" cy="405765"/>
        </a:xfrm>
        <a:prstGeom prst="rect">
          <a:avLst/>
        </a:prstGeom>
        <a:noFill/>
        <a:ln w="9525">
          <a:noFill/>
        </a:ln>
      </xdr:spPr>
    </xdr:pic>
    <xdr:clientData/>
  </xdr:twoCellAnchor>
  <xdr:twoCellAnchor editAs="oneCell">
    <xdr:from>
      <xdr:col>4</xdr:col>
      <xdr:colOff>523875</xdr:colOff>
      <xdr:row>134</xdr:row>
      <xdr:rowOff>0</xdr:rowOff>
    </xdr:from>
    <xdr:to>
      <xdr:col>5</xdr:col>
      <xdr:colOff>10160</xdr:colOff>
      <xdr:row>135</xdr:row>
      <xdr:rowOff>31750</xdr:rowOff>
    </xdr:to>
    <xdr:pic>
      <xdr:nvPicPr>
        <xdr:cNvPr id="375" name="Picture 8182" descr="clip_image9318"/>
        <xdr:cNvPicPr>
          <a:picLocks noChangeAspect="1"/>
        </xdr:cNvPicPr>
      </xdr:nvPicPr>
      <xdr:blipFill>
        <a:blip r:embed="rId1"/>
        <a:stretch>
          <a:fillRect/>
        </a:stretch>
      </xdr:blipFill>
      <xdr:spPr>
        <a:xfrm>
          <a:off x="2319020" y="49288700"/>
          <a:ext cx="10160" cy="400050"/>
        </a:xfrm>
        <a:prstGeom prst="rect">
          <a:avLst/>
        </a:prstGeom>
        <a:noFill/>
        <a:ln w="9525">
          <a:noFill/>
        </a:ln>
      </xdr:spPr>
    </xdr:pic>
    <xdr:clientData/>
  </xdr:twoCellAnchor>
  <xdr:twoCellAnchor editAs="oneCell">
    <xdr:from>
      <xdr:col>4</xdr:col>
      <xdr:colOff>497205</xdr:colOff>
      <xdr:row>133</xdr:row>
      <xdr:rowOff>0</xdr:rowOff>
    </xdr:from>
    <xdr:to>
      <xdr:col>4</xdr:col>
      <xdr:colOff>507365</xdr:colOff>
      <xdr:row>134</xdr:row>
      <xdr:rowOff>37465</xdr:rowOff>
    </xdr:to>
    <xdr:pic>
      <xdr:nvPicPr>
        <xdr:cNvPr id="378" name="Picture 8182" descr="clip_image9318"/>
        <xdr:cNvPicPr>
          <a:picLocks noChangeAspect="1"/>
        </xdr:cNvPicPr>
      </xdr:nvPicPr>
      <xdr:blipFill>
        <a:blip r:embed="rId1"/>
        <a:stretch>
          <a:fillRect/>
        </a:stretch>
      </xdr:blipFill>
      <xdr:spPr>
        <a:xfrm>
          <a:off x="2292350" y="48920400"/>
          <a:ext cx="10160" cy="405765"/>
        </a:xfrm>
        <a:prstGeom prst="rect">
          <a:avLst/>
        </a:prstGeom>
        <a:noFill/>
        <a:ln w="9525">
          <a:noFill/>
        </a:ln>
      </xdr:spPr>
    </xdr:pic>
    <xdr:clientData/>
  </xdr:twoCellAnchor>
  <xdr:twoCellAnchor editAs="oneCell">
    <xdr:from>
      <xdr:col>4</xdr:col>
      <xdr:colOff>497205</xdr:colOff>
      <xdr:row>133</xdr:row>
      <xdr:rowOff>0</xdr:rowOff>
    </xdr:from>
    <xdr:to>
      <xdr:col>4</xdr:col>
      <xdr:colOff>507365</xdr:colOff>
      <xdr:row>134</xdr:row>
      <xdr:rowOff>44450</xdr:rowOff>
    </xdr:to>
    <xdr:pic>
      <xdr:nvPicPr>
        <xdr:cNvPr id="379" name="Picture 8182" descr="clip_image9318"/>
        <xdr:cNvPicPr>
          <a:picLocks noChangeAspect="1"/>
        </xdr:cNvPicPr>
      </xdr:nvPicPr>
      <xdr:blipFill>
        <a:blip r:embed="rId1"/>
        <a:stretch>
          <a:fillRect/>
        </a:stretch>
      </xdr:blipFill>
      <xdr:spPr>
        <a:xfrm>
          <a:off x="2292350" y="48920400"/>
          <a:ext cx="10160" cy="41275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516"/>
  <sheetViews>
    <sheetView tabSelected="1" topLeftCell="E1" workbookViewId="0">
      <pane ySplit="5" topLeftCell="A400" activePane="bottomLeft" state="frozen"/>
      <selection/>
      <selection pane="bottomLeft" activeCell="I403" sqref="I403"/>
    </sheetView>
  </sheetViews>
  <sheetFormatPr defaultColWidth="9" defaultRowHeight="13.5"/>
  <cols>
    <col min="1" max="1" width="5.125" style="87" customWidth="1"/>
    <col min="2" max="2" width="19.375" style="99" customWidth="1"/>
    <col min="3" max="4" width="9" style="100"/>
    <col min="5" max="5" width="6.25" style="87" customWidth="1"/>
    <col min="6" max="6" width="51.375" style="101" customWidth="1"/>
    <col min="7" max="7" width="13.5" style="100" customWidth="1"/>
    <col min="8" max="8" width="7.875" style="100" customWidth="1"/>
    <col min="9" max="9" width="36.75" style="102" customWidth="1"/>
    <col min="10" max="10" width="9.25" style="100" customWidth="1"/>
    <col min="11" max="11" width="11.125" style="100" customWidth="1"/>
    <col min="12" max="12" width="38.875" style="100" customWidth="1"/>
    <col min="13" max="13" width="12.625" style="103" customWidth="1"/>
    <col min="14" max="14" width="9.375" style="103" customWidth="1"/>
    <col min="15" max="15" width="10.5" style="103" customWidth="1"/>
    <col min="16" max="16" width="9.625" style="87" customWidth="1"/>
    <col min="17" max="17" width="6.625" style="87" customWidth="1"/>
    <col min="18" max="18" width="9" style="87" customWidth="1"/>
    <col min="19" max="19" width="5" style="87" customWidth="1"/>
    <col min="20" max="28" width="9" style="100" customWidth="1"/>
    <col min="29" max="29" width="9" style="100"/>
    <col min="30" max="30" width="7.125" style="100" customWidth="1"/>
    <col min="31" max="31" width="7.875" style="100" customWidth="1"/>
    <col min="32" max="34" width="9" style="100"/>
    <col min="35" max="35" width="13.75" style="100" customWidth="1"/>
    <col min="36" max="16384" width="9" style="100"/>
  </cols>
  <sheetData>
    <row r="1" s="84" customFormat="1" ht="29.25" spans="1:34">
      <c r="A1" s="104" t="s">
        <v>0</v>
      </c>
      <c r="B1" s="105"/>
      <c r="C1" s="104"/>
      <c r="D1" s="104"/>
      <c r="E1" s="104"/>
      <c r="F1" s="105"/>
      <c r="G1" s="104"/>
      <c r="H1" s="104"/>
      <c r="I1" s="106"/>
      <c r="J1" s="104"/>
      <c r="K1" s="104"/>
      <c r="L1" s="104"/>
      <c r="M1" s="107"/>
      <c r="N1" s="107"/>
      <c r="O1" s="108"/>
      <c r="P1" s="104"/>
      <c r="Q1" s="104"/>
      <c r="R1" s="104"/>
      <c r="S1" s="104"/>
      <c r="T1" s="104"/>
      <c r="U1" s="104"/>
      <c r="V1" s="104"/>
      <c r="W1" s="104"/>
      <c r="X1" s="104"/>
      <c r="Y1" s="104"/>
      <c r="Z1" s="104"/>
      <c r="AA1" s="104"/>
      <c r="AB1" s="104"/>
      <c r="AC1" s="104"/>
      <c r="AD1" s="104"/>
      <c r="AE1" s="104"/>
      <c r="AF1" s="104"/>
      <c r="AG1" s="104"/>
      <c r="AH1" s="104"/>
    </row>
    <row r="2" s="84" customFormat="1" ht="16.5" spans="1:34">
      <c r="A2" s="109" t="s">
        <v>1</v>
      </c>
      <c r="B2" s="109"/>
      <c r="C2" s="109"/>
      <c r="D2" s="109"/>
      <c r="E2" s="109"/>
      <c r="F2" s="109"/>
      <c r="G2" s="109"/>
      <c r="H2" s="109"/>
      <c r="I2" s="110"/>
      <c r="J2" s="111" t="s">
        <v>2</v>
      </c>
      <c r="K2" s="111"/>
      <c r="L2" s="111"/>
      <c r="M2" s="112"/>
      <c r="N2" s="112"/>
      <c r="O2" s="113"/>
      <c r="P2" s="114" t="s">
        <v>3</v>
      </c>
      <c r="Q2" s="114"/>
      <c r="R2" s="114"/>
      <c r="S2" s="114"/>
      <c r="T2" s="115"/>
      <c r="U2" s="115"/>
      <c r="V2" s="115"/>
      <c r="W2" s="115"/>
      <c r="X2" s="115"/>
      <c r="Y2" s="115"/>
      <c r="Z2" s="115" t="s">
        <v>4</v>
      </c>
      <c r="AA2" s="115"/>
      <c r="AB2" s="115"/>
      <c r="AC2" s="115"/>
      <c r="AD2" s="115"/>
      <c r="AE2" s="114" t="s">
        <v>5</v>
      </c>
      <c r="AF2" s="114"/>
      <c r="AG2" s="114"/>
      <c r="AH2" s="114"/>
    </row>
    <row r="3" s="84" customFormat="1" ht="16.5" spans="1:34">
      <c r="A3" s="116" t="s">
        <v>6</v>
      </c>
      <c r="B3" s="117" t="s">
        <v>7</v>
      </c>
      <c r="C3" s="118" t="s">
        <v>8</v>
      </c>
      <c r="D3" s="118"/>
      <c r="E3" s="118"/>
      <c r="F3" s="119" t="s">
        <v>9</v>
      </c>
      <c r="G3" s="118" t="s">
        <v>10</v>
      </c>
      <c r="H3" s="118" t="s">
        <v>11</v>
      </c>
      <c r="I3" s="116" t="s">
        <v>12</v>
      </c>
      <c r="J3" s="118" t="s">
        <v>13</v>
      </c>
      <c r="K3" s="118" t="s">
        <v>14</v>
      </c>
      <c r="L3" s="118" t="s">
        <v>15</v>
      </c>
      <c r="M3" s="120" t="s">
        <v>16</v>
      </c>
      <c r="N3" s="120"/>
      <c r="O3" s="120"/>
      <c r="P3" s="118" t="s">
        <v>17</v>
      </c>
      <c r="Q3" s="118"/>
      <c r="R3" s="118"/>
      <c r="S3" s="118"/>
      <c r="T3" s="118" t="s">
        <v>18</v>
      </c>
      <c r="U3" s="118" t="s">
        <v>19</v>
      </c>
      <c r="V3" s="118" t="s">
        <v>20</v>
      </c>
      <c r="W3" s="118" t="s">
        <v>21</v>
      </c>
      <c r="X3" s="118" t="s">
        <v>22</v>
      </c>
      <c r="Y3" s="118" t="s">
        <v>23</v>
      </c>
      <c r="Z3" s="118"/>
      <c r="AA3" s="118"/>
      <c r="AB3" s="118"/>
      <c r="AC3" s="118"/>
      <c r="AD3" s="118" t="s">
        <v>24</v>
      </c>
      <c r="AE3" s="118"/>
      <c r="AF3" s="118"/>
      <c r="AG3" s="118"/>
      <c r="AH3" s="116" t="s">
        <v>25</v>
      </c>
    </row>
    <row r="4" s="84" customFormat="1" ht="33" spans="1:34">
      <c r="A4" s="116"/>
      <c r="B4" s="117"/>
      <c r="C4" s="118" t="s">
        <v>26</v>
      </c>
      <c r="D4" s="118" t="s">
        <v>27</v>
      </c>
      <c r="E4" s="118" t="s">
        <v>28</v>
      </c>
      <c r="F4" s="119"/>
      <c r="G4" s="118"/>
      <c r="H4" s="118"/>
      <c r="I4" s="116"/>
      <c r="J4" s="118"/>
      <c r="K4" s="118"/>
      <c r="L4" s="118"/>
      <c r="M4" s="120" t="s">
        <v>29</v>
      </c>
      <c r="N4" s="120" t="s">
        <v>30</v>
      </c>
      <c r="O4" s="121" t="s">
        <v>31</v>
      </c>
      <c r="P4" s="118" t="s">
        <v>32</v>
      </c>
      <c r="Q4" s="118" t="s">
        <v>33</v>
      </c>
      <c r="R4" s="118" t="s">
        <v>34</v>
      </c>
      <c r="S4" s="118" t="s">
        <v>35</v>
      </c>
      <c r="T4" s="118"/>
      <c r="U4" s="118"/>
      <c r="V4" s="118"/>
      <c r="W4" s="118"/>
      <c r="X4" s="118"/>
      <c r="Y4" s="118" t="s">
        <v>36</v>
      </c>
      <c r="Z4" s="118" t="s">
        <v>37</v>
      </c>
      <c r="AA4" s="118" t="s">
        <v>38</v>
      </c>
      <c r="AB4" s="118" t="s">
        <v>39</v>
      </c>
      <c r="AC4" s="118" t="s">
        <v>40</v>
      </c>
      <c r="AD4" s="118" t="s">
        <v>41</v>
      </c>
      <c r="AE4" s="118" t="s">
        <v>42</v>
      </c>
      <c r="AF4" s="118" t="s">
        <v>43</v>
      </c>
      <c r="AG4" s="118" t="s">
        <v>44</v>
      </c>
      <c r="AH4" s="116"/>
    </row>
    <row r="5" s="84" customFormat="1" ht="44" customHeight="1" spans="1:34">
      <c r="A5" s="116"/>
      <c r="B5" s="117"/>
      <c r="C5" s="118"/>
      <c r="D5" s="118"/>
      <c r="E5" s="118"/>
      <c r="F5" s="119"/>
      <c r="G5" s="118"/>
      <c r="H5" s="118"/>
      <c r="I5" s="116"/>
      <c r="J5" s="118"/>
      <c r="K5" s="118"/>
      <c r="L5" s="118"/>
      <c r="M5" s="120">
        <f>SUM(M6:M516)</f>
        <v>84784.793</v>
      </c>
      <c r="N5" s="120">
        <f>SUM(N6:N516)</f>
        <v>64214.71</v>
      </c>
      <c r="O5" s="120">
        <f>SUM(O6:O516)</f>
        <v>20570.0834</v>
      </c>
      <c r="P5" s="118"/>
      <c r="Q5" s="118"/>
      <c r="R5" s="118"/>
      <c r="S5" s="118"/>
      <c r="T5" s="118"/>
      <c r="U5" s="118"/>
      <c r="V5" s="118"/>
      <c r="W5" s="118"/>
      <c r="X5" s="118"/>
      <c r="Y5" s="118"/>
      <c r="Z5" s="118"/>
      <c r="AA5" s="118"/>
      <c r="AB5" s="118"/>
      <c r="AC5" s="118"/>
      <c r="AD5" s="118"/>
      <c r="AE5" s="118"/>
      <c r="AF5" s="118"/>
      <c r="AG5" s="118"/>
      <c r="AH5" s="116"/>
    </row>
    <row r="6" s="85" customFormat="1" ht="29" customHeight="1" spans="1:34">
      <c r="A6" s="122">
        <v>1</v>
      </c>
      <c r="B6" s="122" t="s">
        <v>45</v>
      </c>
      <c r="C6" s="122" t="s">
        <v>46</v>
      </c>
      <c r="D6" s="122" t="s">
        <v>47</v>
      </c>
      <c r="E6" s="122" t="s">
        <v>48</v>
      </c>
      <c r="F6" s="122" t="s">
        <v>49</v>
      </c>
      <c r="G6" s="122" t="s">
        <v>50</v>
      </c>
      <c r="H6" s="122" t="s">
        <v>51</v>
      </c>
      <c r="I6" s="122" t="s">
        <v>52</v>
      </c>
      <c r="J6" s="122">
        <v>2026.4</v>
      </c>
      <c r="K6" s="122">
        <v>2026.12</v>
      </c>
      <c r="L6" s="122" t="s">
        <v>53</v>
      </c>
      <c r="M6" s="123">
        <v>53.29</v>
      </c>
      <c r="N6" s="123">
        <v>53.29</v>
      </c>
      <c r="O6" s="123"/>
      <c r="P6" s="122">
        <v>50</v>
      </c>
      <c r="Q6" s="122"/>
      <c r="R6" s="122">
        <v>3.29</v>
      </c>
      <c r="S6" s="122"/>
      <c r="T6" s="122" t="s">
        <v>54</v>
      </c>
      <c r="U6" s="122" t="s">
        <v>54</v>
      </c>
      <c r="V6" s="122"/>
      <c r="W6" s="122"/>
      <c r="X6" s="122" t="s">
        <v>48</v>
      </c>
      <c r="Y6" s="122" t="s">
        <v>55</v>
      </c>
      <c r="Z6" s="122"/>
      <c r="AA6" s="122"/>
      <c r="AB6" s="122"/>
      <c r="AC6" s="122"/>
      <c r="AD6" s="122">
        <v>31</v>
      </c>
      <c r="AE6" s="122">
        <v>95</v>
      </c>
      <c r="AF6" s="122">
        <v>5</v>
      </c>
      <c r="AG6" s="122">
        <v>20</v>
      </c>
      <c r="AH6" s="122" t="s">
        <v>56</v>
      </c>
    </row>
    <row r="7" s="85" customFormat="1" ht="29" customHeight="1" spans="1:34">
      <c r="A7" s="122">
        <v>2</v>
      </c>
      <c r="B7" s="122" t="s">
        <v>45</v>
      </c>
      <c r="C7" s="122" t="s">
        <v>46</v>
      </c>
      <c r="D7" s="122" t="s">
        <v>47</v>
      </c>
      <c r="E7" s="122" t="s">
        <v>48</v>
      </c>
      <c r="F7" s="122" t="s">
        <v>57</v>
      </c>
      <c r="G7" s="122" t="s">
        <v>50</v>
      </c>
      <c r="H7" s="122" t="s">
        <v>51</v>
      </c>
      <c r="I7" s="122" t="s">
        <v>58</v>
      </c>
      <c r="J7" s="122">
        <v>2026.1</v>
      </c>
      <c r="K7" s="122">
        <v>2026.12</v>
      </c>
      <c r="L7" s="122" t="s">
        <v>53</v>
      </c>
      <c r="M7" s="123">
        <v>47.34</v>
      </c>
      <c r="N7" s="123">
        <v>47.34</v>
      </c>
      <c r="O7" s="123"/>
      <c r="P7" s="122">
        <v>45</v>
      </c>
      <c r="Q7" s="122"/>
      <c r="R7" s="122">
        <v>2.34</v>
      </c>
      <c r="S7" s="122"/>
      <c r="T7" s="122" t="s">
        <v>54</v>
      </c>
      <c r="U7" s="122" t="s">
        <v>54</v>
      </c>
      <c r="V7" s="122"/>
      <c r="W7" s="122"/>
      <c r="X7" s="122" t="s">
        <v>48</v>
      </c>
      <c r="Y7" s="122" t="s">
        <v>55</v>
      </c>
      <c r="Z7" s="122"/>
      <c r="AA7" s="122"/>
      <c r="AB7" s="122"/>
      <c r="AC7" s="122"/>
      <c r="AD7" s="122">
        <v>31</v>
      </c>
      <c r="AE7" s="122">
        <v>95</v>
      </c>
      <c r="AF7" s="122">
        <v>5</v>
      </c>
      <c r="AG7" s="122">
        <v>20</v>
      </c>
      <c r="AH7" s="122" t="s">
        <v>56</v>
      </c>
    </row>
    <row r="8" s="85" customFormat="1" ht="29" customHeight="1" spans="1:34">
      <c r="A8" s="122">
        <v>3</v>
      </c>
      <c r="B8" s="122" t="s">
        <v>45</v>
      </c>
      <c r="C8" s="122" t="s">
        <v>46</v>
      </c>
      <c r="D8" s="122" t="s">
        <v>47</v>
      </c>
      <c r="E8" s="122" t="s">
        <v>48</v>
      </c>
      <c r="F8" s="122" t="s">
        <v>59</v>
      </c>
      <c r="G8" s="122" t="s">
        <v>60</v>
      </c>
      <c r="H8" s="122" t="s">
        <v>51</v>
      </c>
      <c r="I8" s="122" t="s">
        <v>61</v>
      </c>
      <c r="J8" s="122">
        <v>2026.4</v>
      </c>
      <c r="K8" s="122">
        <v>2026.1</v>
      </c>
      <c r="L8" s="122" t="s">
        <v>53</v>
      </c>
      <c r="M8" s="123">
        <v>32.25</v>
      </c>
      <c r="N8" s="123">
        <v>32.25</v>
      </c>
      <c r="O8" s="123"/>
      <c r="P8" s="122">
        <v>30</v>
      </c>
      <c r="Q8" s="122"/>
      <c r="R8" s="122">
        <v>2.25</v>
      </c>
      <c r="S8" s="122"/>
      <c r="T8" s="122" t="s">
        <v>54</v>
      </c>
      <c r="U8" s="122" t="s">
        <v>54</v>
      </c>
      <c r="V8" s="122"/>
      <c r="W8" s="122"/>
      <c r="X8" s="122" t="s">
        <v>48</v>
      </c>
      <c r="Y8" s="122" t="s">
        <v>55</v>
      </c>
      <c r="Z8" s="122"/>
      <c r="AA8" s="122"/>
      <c r="AB8" s="122"/>
      <c r="AC8" s="122"/>
      <c r="AD8" s="122">
        <v>148</v>
      </c>
      <c r="AE8" s="122">
        <v>456</v>
      </c>
      <c r="AF8" s="122">
        <v>5</v>
      </c>
      <c r="AG8" s="122">
        <v>20</v>
      </c>
      <c r="AH8" s="122" t="s">
        <v>56</v>
      </c>
    </row>
    <row r="9" s="85" customFormat="1" ht="29" customHeight="1" spans="1:34">
      <c r="A9" s="122">
        <v>4</v>
      </c>
      <c r="B9" s="122" t="s">
        <v>62</v>
      </c>
      <c r="C9" s="122" t="s">
        <v>63</v>
      </c>
      <c r="D9" s="122" t="s">
        <v>64</v>
      </c>
      <c r="E9" s="122"/>
      <c r="F9" s="122" t="s">
        <v>65</v>
      </c>
      <c r="G9" s="122" t="s">
        <v>66</v>
      </c>
      <c r="H9" s="122" t="s">
        <v>67</v>
      </c>
      <c r="I9" s="122" t="s">
        <v>68</v>
      </c>
      <c r="J9" s="122">
        <v>2026</v>
      </c>
      <c r="K9" s="122">
        <v>2026</v>
      </c>
      <c r="L9" s="122" t="s">
        <v>69</v>
      </c>
      <c r="M9" s="124">
        <v>125</v>
      </c>
      <c r="N9" s="123"/>
      <c r="O9" s="123">
        <v>125</v>
      </c>
      <c r="P9" s="122">
        <v>125</v>
      </c>
      <c r="Q9" s="122"/>
      <c r="R9" s="122"/>
      <c r="S9" s="122"/>
      <c r="T9" s="122" t="s">
        <v>54</v>
      </c>
      <c r="U9" s="122" t="s">
        <v>54</v>
      </c>
      <c r="V9" s="122" t="s">
        <v>54</v>
      </c>
      <c r="W9" s="122" t="s">
        <v>54</v>
      </c>
      <c r="X9" s="122" t="s">
        <v>48</v>
      </c>
      <c r="Y9" s="122"/>
      <c r="Z9" s="122"/>
      <c r="AA9" s="122"/>
      <c r="AB9" s="122"/>
      <c r="AC9" s="122"/>
      <c r="AD9" s="122">
        <v>36</v>
      </c>
      <c r="AE9" s="122">
        <v>162</v>
      </c>
      <c r="AF9" s="122">
        <v>5</v>
      </c>
      <c r="AG9" s="122">
        <v>22</v>
      </c>
      <c r="AH9" s="125"/>
    </row>
    <row r="10" s="85" customFormat="1" ht="29" customHeight="1" spans="1:34">
      <c r="A10" s="122">
        <v>5</v>
      </c>
      <c r="B10" s="122" t="s">
        <v>62</v>
      </c>
      <c r="C10" s="122" t="s">
        <v>70</v>
      </c>
      <c r="D10" s="122" t="s">
        <v>71</v>
      </c>
      <c r="E10" s="122"/>
      <c r="F10" s="122" t="s">
        <v>72</v>
      </c>
      <c r="G10" s="122" t="s">
        <v>66</v>
      </c>
      <c r="H10" s="122" t="s">
        <v>67</v>
      </c>
      <c r="I10" s="122" t="s">
        <v>73</v>
      </c>
      <c r="J10" s="122">
        <v>2026</v>
      </c>
      <c r="K10" s="122">
        <v>2026</v>
      </c>
      <c r="L10" s="122" t="s">
        <v>74</v>
      </c>
      <c r="M10" s="124">
        <v>2.9807</v>
      </c>
      <c r="N10" s="123"/>
      <c r="O10" s="122">
        <v>2.9807</v>
      </c>
      <c r="P10" s="122">
        <v>2.9807</v>
      </c>
      <c r="Q10" s="122"/>
      <c r="R10" s="122"/>
      <c r="S10" s="122"/>
      <c r="T10" s="122" t="s">
        <v>54</v>
      </c>
      <c r="U10" s="122" t="s">
        <v>54</v>
      </c>
      <c r="V10" s="122" t="s">
        <v>54</v>
      </c>
      <c r="W10" s="122" t="s">
        <v>54</v>
      </c>
      <c r="X10" s="122" t="s">
        <v>48</v>
      </c>
      <c r="Y10" s="122"/>
      <c r="Z10" s="122"/>
      <c r="AA10" s="122"/>
      <c r="AB10" s="122"/>
      <c r="AC10" s="122"/>
      <c r="AD10" s="122">
        <v>86</v>
      </c>
      <c r="AE10" s="122">
        <v>359</v>
      </c>
      <c r="AF10" s="122">
        <v>2</v>
      </c>
      <c r="AG10" s="122">
        <v>8</v>
      </c>
      <c r="AH10" s="125"/>
    </row>
    <row r="11" s="85" customFormat="1" ht="29" customHeight="1" spans="1:34">
      <c r="A11" s="122">
        <v>6</v>
      </c>
      <c r="B11" s="122" t="s">
        <v>62</v>
      </c>
      <c r="C11" s="122" t="s">
        <v>70</v>
      </c>
      <c r="D11" s="122" t="s">
        <v>75</v>
      </c>
      <c r="E11" s="122"/>
      <c r="F11" s="122" t="s">
        <v>76</v>
      </c>
      <c r="G11" s="122" t="s">
        <v>66</v>
      </c>
      <c r="H11" s="122" t="s">
        <v>67</v>
      </c>
      <c r="I11" s="122" t="s">
        <v>77</v>
      </c>
      <c r="J11" s="122">
        <v>2026</v>
      </c>
      <c r="K11" s="122">
        <v>2026</v>
      </c>
      <c r="L11" s="122" t="s">
        <v>78</v>
      </c>
      <c r="M11" s="124">
        <v>5.6618</v>
      </c>
      <c r="N11" s="123"/>
      <c r="O11" s="122">
        <v>5.6618</v>
      </c>
      <c r="P11" s="122">
        <v>5.6618</v>
      </c>
      <c r="Q11" s="122"/>
      <c r="R11" s="122"/>
      <c r="S11" s="122"/>
      <c r="T11" s="122" t="s">
        <v>54</v>
      </c>
      <c r="U11" s="122" t="s">
        <v>54</v>
      </c>
      <c r="V11" s="122" t="s">
        <v>54</v>
      </c>
      <c r="W11" s="122" t="s">
        <v>54</v>
      </c>
      <c r="X11" s="122" t="s">
        <v>48</v>
      </c>
      <c r="Y11" s="122"/>
      <c r="Z11" s="122"/>
      <c r="AA11" s="122"/>
      <c r="AB11" s="122"/>
      <c r="AC11" s="122"/>
      <c r="AD11" s="122">
        <v>65</v>
      </c>
      <c r="AE11" s="122">
        <v>320</v>
      </c>
      <c r="AF11" s="122">
        <v>0</v>
      </c>
      <c r="AG11" s="122">
        <v>0</v>
      </c>
      <c r="AH11" s="125"/>
    </row>
    <row r="12" s="85" customFormat="1" ht="29" customHeight="1" spans="1:34">
      <c r="A12" s="122">
        <v>7</v>
      </c>
      <c r="B12" s="122" t="s">
        <v>62</v>
      </c>
      <c r="C12" s="122" t="s">
        <v>46</v>
      </c>
      <c r="D12" s="122" t="s">
        <v>79</v>
      </c>
      <c r="E12" s="122"/>
      <c r="F12" s="122" t="s">
        <v>80</v>
      </c>
      <c r="G12" s="122" t="s">
        <v>66</v>
      </c>
      <c r="H12" s="122" t="s">
        <v>67</v>
      </c>
      <c r="I12" s="122" t="s">
        <v>81</v>
      </c>
      <c r="J12" s="122">
        <v>2026</v>
      </c>
      <c r="K12" s="122">
        <v>2026</v>
      </c>
      <c r="L12" s="122" t="s">
        <v>82</v>
      </c>
      <c r="M12" s="124">
        <v>47.7499</v>
      </c>
      <c r="N12" s="123"/>
      <c r="O12" s="122">
        <v>47.7499</v>
      </c>
      <c r="P12" s="122">
        <v>47.7499</v>
      </c>
      <c r="Q12" s="122"/>
      <c r="R12" s="122"/>
      <c r="S12" s="122"/>
      <c r="T12" s="122" t="s">
        <v>54</v>
      </c>
      <c r="U12" s="122" t="s">
        <v>54</v>
      </c>
      <c r="V12" s="122" t="s">
        <v>54</v>
      </c>
      <c r="W12" s="122" t="s">
        <v>54</v>
      </c>
      <c r="X12" s="122" t="s">
        <v>48</v>
      </c>
      <c r="Y12" s="122"/>
      <c r="Z12" s="122"/>
      <c r="AA12" s="122"/>
      <c r="AB12" s="122"/>
      <c r="AC12" s="122"/>
      <c r="AD12" s="122">
        <v>98</v>
      </c>
      <c r="AE12" s="122">
        <v>490</v>
      </c>
      <c r="AF12" s="122">
        <v>26</v>
      </c>
      <c r="AG12" s="122">
        <v>93</v>
      </c>
      <c r="AH12" s="125"/>
    </row>
    <row r="13" s="85" customFormat="1" ht="29" customHeight="1" spans="1:34">
      <c r="A13" s="122">
        <v>8</v>
      </c>
      <c r="B13" s="122" t="s">
        <v>62</v>
      </c>
      <c r="C13" s="122" t="s">
        <v>83</v>
      </c>
      <c r="D13" s="122" t="s">
        <v>84</v>
      </c>
      <c r="E13" s="122"/>
      <c r="F13" s="122" t="s">
        <v>85</v>
      </c>
      <c r="G13" s="122" t="s">
        <v>66</v>
      </c>
      <c r="H13" s="122" t="s">
        <v>67</v>
      </c>
      <c r="I13" s="122" t="s">
        <v>86</v>
      </c>
      <c r="J13" s="122">
        <v>2026</v>
      </c>
      <c r="K13" s="122">
        <v>2026</v>
      </c>
      <c r="L13" s="122" t="s">
        <v>87</v>
      </c>
      <c r="M13" s="124">
        <v>0.8221</v>
      </c>
      <c r="N13" s="123"/>
      <c r="O13" s="122">
        <v>0.8221</v>
      </c>
      <c r="P13" s="122">
        <v>0.8221</v>
      </c>
      <c r="Q13" s="122"/>
      <c r="R13" s="122"/>
      <c r="S13" s="122"/>
      <c r="T13" s="122" t="s">
        <v>54</v>
      </c>
      <c r="U13" s="122" t="s">
        <v>54</v>
      </c>
      <c r="V13" s="122" t="s">
        <v>54</v>
      </c>
      <c r="W13" s="122" t="s">
        <v>54</v>
      </c>
      <c r="X13" s="122" t="s">
        <v>48</v>
      </c>
      <c r="Y13" s="122"/>
      <c r="Z13" s="122"/>
      <c r="AA13" s="122"/>
      <c r="AB13" s="122"/>
      <c r="AC13" s="122"/>
      <c r="AD13" s="122">
        <v>45</v>
      </c>
      <c r="AE13" s="122">
        <v>268</v>
      </c>
      <c r="AF13" s="122">
        <v>2</v>
      </c>
      <c r="AG13" s="122">
        <v>7</v>
      </c>
      <c r="AH13" s="125"/>
    </row>
    <row r="14" s="85" customFormat="1" ht="29" customHeight="1" spans="1:34">
      <c r="A14" s="122">
        <v>9</v>
      </c>
      <c r="B14" s="122" t="s">
        <v>62</v>
      </c>
      <c r="C14" s="122" t="s">
        <v>63</v>
      </c>
      <c r="D14" s="122" t="s">
        <v>88</v>
      </c>
      <c r="E14" s="122"/>
      <c r="F14" s="122" t="s">
        <v>89</v>
      </c>
      <c r="G14" s="122" t="s">
        <v>66</v>
      </c>
      <c r="H14" s="122" t="s">
        <v>67</v>
      </c>
      <c r="I14" s="122" t="s">
        <v>90</v>
      </c>
      <c r="J14" s="122">
        <v>2026</v>
      </c>
      <c r="K14" s="122">
        <v>2026</v>
      </c>
      <c r="L14" s="122" t="s">
        <v>91</v>
      </c>
      <c r="M14" s="124">
        <v>31.2234</v>
      </c>
      <c r="N14" s="123"/>
      <c r="O14" s="122">
        <v>31.2234</v>
      </c>
      <c r="P14" s="122">
        <v>31.2234</v>
      </c>
      <c r="Q14" s="122"/>
      <c r="R14" s="122"/>
      <c r="S14" s="122"/>
      <c r="T14" s="122" t="s">
        <v>54</v>
      </c>
      <c r="U14" s="122" t="s">
        <v>54</v>
      </c>
      <c r="V14" s="122" t="s">
        <v>54</v>
      </c>
      <c r="W14" s="122" t="s">
        <v>54</v>
      </c>
      <c r="X14" s="122" t="s">
        <v>48</v>
      </c>
      <c r="Y14" s="122"/>
      <c r="Z14" s="122"/>
      <c r="AA14" s="122"/>
      <c r="AB14" s="122"/>
      <c r="AC14" s="122"/>
      <c r="AD14" s="122">
        <v>66</v>
      </c>
      <c r="AE14" s="122">
        <v>326</v>
      </c>
      <c r="AF14" s="122">
        <v>3</v>
      </c>
      <c r="AG14" s="122">
        <v>12</v>
      </c>
      <c r="AH14" s="125"/>
    </row>
    <row r="15" s="85" customFormat="1" ht="29" customHeight="1" spans="1:34">
      <c r="A15" s="122">
        <v>10</v>
      </c>
      <c r="B15" s="122" t="s">
        <v>62</v>
      </c>
      <c r="C15" s="122" t="s">
        <v>92</v>
      </c>
      <c r="D15" s="122" t="s">
        <v>93</v>
      </c>
      <c r="E15" s="122"/>
      <c r="F15" s="122" t="s">
        <v>94</v>
      </c>
      <c r="G15" s="122" t="s">
        <v>66</v>
      </c>
      <c r="H15" s="122" t="s">
        <v>67</v>
      </c>
      <c r="I15" s="122" t="s">
        <v>95</v>
      </c>
      <c r="J15" s="122">
        <v>2026</v>
      </c>
      <c r="K15" s="122">
        <v>2026</v>
      </c>
      <c r="L15" s="122" t="s">
        <v>96</v>
      </c>
      <c r="M15" s="124">
        <v>39.6314</v>
      </c>
      <c r="N15" s="123"/>
      <c r="O15" s="122">
        <v>39.6314</v>
      </c>
      <c r="P15" s="122">
        <v>39.6314</v>
      </c>
      <c r="Q15" s="122"/>
      <c r="R15" s="122"/>
      <c r="S15" s="122"/>
      <c r="T15" s="122" t="s">
        <v>54</v>
      </c>
      <c r="U15" s="122" t="s">
        <v>54</v>
      </c>
      <c r="V15" s="122" t="s">
        <v>54</v>
      </c>
      <c r="W15" s="122" t="s">
        <v>54</v>
      </c>
      <c r="X15" s="122" t="s">
        <v>48</v>
      </c>
      <c r="Y15" s="122"/>
      <c r="Z15" s="122"/>
      <c r="AA15" s="122"/>
      <c r="AB15" s="122"/>
      <c r="AC15" s="122"/>
      <c r="AD15" s="122">
        <v>26</v>
      </c>
      <c r="AE15" s="122">
        <v>127</v>
      </c>
      <c r="AF15" s="122">
        <v>9</v>
      </c>
      <c r="AG15" s="122">
        <v>24</v>
      </c>
      <c r="AH15" s="125"/>
    </row>
    <row r="16" s="85" customFormat="1" ht="29" customHeight="1" spans="1:34">
      <c r="A16" s="122">
        <v>11</v>
      </c>
      <c r="B16" s="122" t="s">
        <v>62</v>
      </c>
      <c r="C16" s="122" t="s">
        <v>92</v>
      </c>
      <c r="D16" s="122" t="s">
        <v>97</v>
      </c>
      <c r="E16" s="122"/>
      <c r="F16" s="122" t="s">
        <v>98</v>
      </c>
      <c r="G16" s="122" t="s">
        <v>66</v>
      </c>
      <c r="H16" s="122" t="s">
        <v>67</v>
      </c>
      <c r="I16" s="122" t="s">
        <v>99</v>
      </c>
      <c r="J16" s="122">
        <v>2026</v>
      </c>
      <c r="K16" s="122">
        <v>2026</v>
      </c>
      <c r="L16" s="122" t="s">
        <v>100</v>
      </c>
      <c r="M16" s="124">
        <v>0.5876</v>
      </c>
      <c r="N16" s="123"/>
      <c r="O16" s="122">
        <v>0.5876</v>
      </c>
      <c r="P16" s="122">
        <v>0.5876</v>
      </c>
      <c r="Q16" s="122"/>
      <c r="R16" s="122"/>
      <c r="S16" s="122"/>
      <c r="T16" s="122" t="s">
        <v>54</v>
      </c>
      <c r="U16" s="122" t="s">
        <v>54</v>
      </c>
      <c r="V16" s="122" t="s">
        <v>54</v>
      </c>
      <c r="W16" s="122" t="s">
        <v>54</v>
      </c>
      <c r="X16" s="122" t="s">
        <v>48</v>
      </c>
      <c r="Y16" s="122"/>
      <c r="Z16" s="122"/>
      <c r="AA16" s="122"/>
      <c r="AB16" s="122"/>
      <c r="AC16" s="122"/>
      <c r="AD16" s="122">
        <v>23</v>
      </c>
      <c r="AE16" s="122">
        <v>118</v>
      </c>
      <c r="AF16" s="122">
        <v>6</v>
      </c>
      <c r="AG16" s="122">
        <v>19</v>
      </c>
      <c r="AH16" s="125"/>
    </row>
    <row r="17" s="85" customFormat="1" ht="29" customHeight="1" spans="1:34">
      <c r="A17" s="122">
        <v>12</v>
      </c>
      <c r="B17" s="122" t="s">
        <v>62</v>
      </c>
      <c r="C17" s="122" t="s">
        <v>101</v>
      </c>
      <c r="D17" s="122" t="s">
        <v>102</v>
      </c>
      <c r="E17" s="122"/>
      <c r="F17" s="122" t="s">
        <v>103</v>
      </c>
      <c r="G17" s="122" t="s">
        <v>66</v>
      </c>
      <c r="H17" s="122" t="s">
        <v>67</v>
      </c>
      <c r="I17" s="122" t="s">
        <v>104</v>
      </c>
      <c r="J17" s="122">
        <v>2026</v>
      </c>
      <c r="K17" s="122">
        <v>2026</v>
      </c>
      <c r="L17" s="122" t="s">
        <v>105</v>
      </c>
      <c r="M17" s="124">
        <v>53.6443</v>
      </c>
      <c r="N17" s="123"/>
      <c r="O17" s="122">
        <v>53.6443</v>
      </c>
      <c r="P17" s="122">
        <v>53.6443</v>
      </c>
      <c r="Q17" s="122"/>
      <c r="R17" s="122"/>
      <c r="S17" s="122"/>
      <c r="T17" s="122" t="s">
        <v>54</v>
      </c>
      <c r="U17" s="122" t="s">
        <v>54</v>
      </c>
      <c r="V17" s="122" t="s">
        <v>54</v>
      </c>
      <c r="W17" s="122" t="s">
        <v>54</v>
      </c>
      <c r="X17" s="122" t="s">
        <v>48</v>
      </c>
      <c r="Y17" s="122"/>
      <c r="Z17" s="122"/>
      <c r="AA17" s="122"/>
      <c r="AB17" s="122"/>
      <c r="AC17" s="122"/>
      <c r="AD17" s="122">
        <v>32</v>
      </c>
      <c r="AE17" s="122">
        <v>115</v>
      </c>
      <c r="AF17" s="122">
        <v>1</v>
      </c>
      <c r="AG17" s="122">
        <v>6</v>
      </c>
      <c r="AH17" s="125"/>
    </row>
    <row r="18" s="85" customFormat="1" ht="29" customHeight="1" spans="1:34">
      <c r="A18" s="122">
        <v>13</v>
      </c>
      <c r="B18" s="122" t="s">
        <v>62</v>
      </c>
      <c r="C18" s="122" t="s">
        <v>106</v>
      </c>
      <c r="D18" s="122" t="s">
        <v>107</v>
      </c>
      <c r="E18" s="122"/>
      <c r="F18" s="122" t="s">
        <v>108</v>
      </c>
      <c r="G18" s="122" t="s">
        <v>66</v>
      </c>
      <c r="H18" s="122" t="s">
        <v>67</v>
      </c>
      <c r="I18" s="122" t="s">
        <v>109</v>
      </c>
      <c r="J18" s="122">
        <v>2026</v>
      </c>
      <c r="K18" s="122">
        <v>2026</v>
      </c>
      <c r="L18" s="122" t="s">
        <v>110</v>
      </c>
      <c r="M18" s="124">
        <v>24.1708</v>
      </c>
      <c r="N18" s="123"/>
      <c r="O18" s="122">
        <v>24.1708</v>
      </c>
      <c r="P18" s="122">
        <v>24.1708</v>
      </c>
      <c r="Q18" s="122"/>
      <c r="R18" s="122"/>
      <c r="S18" s="122"/>
      <c r="T18" s="122" t="s">
        <v>54</v>
      </c>
      <c r="U18" s="122" t="s">
        <v>54</v>
      </c>
      <c r="V18" s="122" t="s">
        <v>54</v>
      </c>
      <c r="W18" s="122" t="s">
        <v>54</v>
      </c>
      <c r="X18" s="122" t="s">
        <v>48</v>
      </c>
      <c r="Y18" s="122"/>
      <c r="Z18" s="122"/>
      <c r="AA18" s="122"/>
      <c r="AB18" s="122"/>
      <c r="AC18" s="122"/>
      <c r="AD18" s="122">
        <v>78</v>
      </c>
      <c r="AE18" s="122">
        <v>322</v>
      </c>
      <c r="AF18" s="122">
        <v>9</v>
      </c>
      <c r="AG18" s="122">
        <v>32</v>
      </c>
      <c r="AH18" s="125"/>
    </row>
    <row r="19" s="85" customFormat="1" ht="29" customHeight="1" spans="1:34">
      <c r="A19" s="122">
        <v>14</v>
      </c>
      <c r="B19" s="122" t="s">
        <v>62</v>
      </c>
      <c r="C19" s="122" t="s">
        <v>63</v>
      </c>
      <c r="D19" s="122" t="s">
        <v>111</v>
      </c>
      <c r="E19" s="122"/>
      <c r="F19" s="122" t="s">
        <v>112</v>
      </c>
      <c r="G19" s="122" t="s">
        <v>66</v>
      </c>
      <c r="H19" s="122" t="s">
        <v>67</v>
      </c>
      <c r="I19" s="122" t="s">
        <v>113</v>
      </c>
      <c r="J19" s="122">
        <v>2026</v>
      </c>
      <c r="K19" s="122">
        <v>2026</v>
      </c>
      <c r="L19" s="122" t="s">
        <v>114</v>
      </c>
      <c r="M19" s="124">
        <v>56.7363</v>
      </c>
      <c r="N19" s="123"/>
      <c r="O19" s="122">
        <v>56.7363</v>
      </c>
      <c r="P19" s="122">
        <v>56.7363</v>
      </c>
      <c r="Q19" s="122"/>
      <c r="R19" s="122"/>
      <c r="S19" s="122"/>
      <c r="T19" s="122" t="s">
        <v>54</v>
      </c>
      <c r="U19" s="122" t="s">
        <v>54</v>
      </c>
      <c r="V19" s="122" t="s">
        <v>54</v>
      </c>
      <c r="W19" s="122" t="s">
        <v>54</v>
      </c>
      <c r="X19" s="122" t="s">
        <v>48</v>
      </c>
      <c r="Y19" s="122"/>
      <c r="Z19" s="122"/>
      <c r="AA19" s="122"/>
      <c r="AB19" s="122"/>
      <c r="AC19" s="122"/>
      <c r="AD19" s="122">
        <v>51</v>
      </c>
      <c r="AE19" s="122">
        <v>267</v>
      </c>
      <c r="AF19" s="122">
        <v>13</v>
      </c>
      <c r="AG19" s="122">
        <v>51</v>
      </c>
      <c r="AH19" s="125"/>
    </row>
    <row r="20" s="85" customFormat="1" ht="29" customHeight="1" spans="1:34">
      <c r="A20" s="122">
        <v>15</v>
      </c>
      <c r="B20" s="122" t="s">
        <v>62</v>
      </c>
      <c r="C20" s="122" t="s">
        <v>63</v>
      </c>
      <c r="D20" s="122" t="s">
        <v>115</v>
      </c>
      <c r="E20" s="122"/>
      <c r="F20" s="122" t="s">
        <v>116</v>
      </c>
      <c r="G20" s="122" t="s">
        <v>66</v>
      </c>
      <c r="H20" s="122" t="s">
        <v>67</v>
      </c>
      <c r="I20" s="122" t="s">
        <v>117</v>
      </c>
      <c r="J20" s="122">
        <v>2026</v>
      </c>
      <c r="K20" s="122">
        <v>2026</v>
      </c>
      <c r="L20" s="122" t="s">
        <v>118</v>
      </c>
      <c r="M20" s="124">
        <v>28.1533</v>
      </c>
      <c r="N20" s="123"/>
      <c r="O20" s="122">
        <v>28.1533</v>
      </c>
      <c r="P20" s="122">
        <v>28.1533</v>
      </c>
      <c r="Q20" s="122"/>
      <c r="R20" s="122"/>
      <c r="S20" s="122"/>
      <c r="T20" s="122" t="s">
        <v>54</v>
      </c>
      <c r="U20" s="122" t="s">
        <v>54</v>
      </c>
      <c r="V20" s="122" t="s">
        <v>54</v>
      </c>
      <c r="W20" s="122" t="s">
        <v>54</v>
      </c>
      <c r="X20" s="122" t="s">
        <v>48</v>
      </c>
      <c r="Y20" s="122"/>
      <c r="Z20" s="122"/>
      <c r="AA20" s="122"/>
      <c r="AB20" s="122"/>
      <c r="AC20" s="122"/>
      <c r="AD20" s="122">
        <v>21</v>
      </c>
      <c r="AE20" s="122">
        <v>108</v>
      </c>
      <c r="AF20" s="122">
        <v>0</v>
      </c>
      <c r="AG20" s="122">
        <v>0</v>
      </c>
      <c r="AH20" s="125"/>
    </row>
    <row r="21" s="85" customFormat="1" ht="29" customHeight="1" spans="1:34">
      <c r="A21" s="122">
        <v>16</v>
      </c>
      <c r="B21" s="122" t="s">
        <v>62</v>
      </c>
      <c r="C21" s="122" t="s">
        <v>63</v>
      </c>
      <c r="D21" s="122" t="s">
        <v>115</v>
      </c>
      <c r="E21" s="122"/>
      <c r="F21" s="122" t="s">
        <v>119</v>
      </c>
      <c r="G21" s="122" t="s">
        <v>66</v>
      </c>
      <c r="H21" s="122" t="s">
        <v>67</v>
      </c>
      <c r="I21" s="122" t="s">
        <v>120</v>
      </c>
      <c r="J21" s="122">
        <v>2026</v>
      </c>
      <c r="K21" s="122">
        <v>2026</v>
      </c>
      <c r="L21" s="122" t="s">
        <v>121</v>
      </c>
      <c r="M21" s="124">
        <v>0.4988</v>
      </c>
      <c r="N21" s="123"/>
      <c r="O21" s="122">
        <v>0.4988</v>
      </c>
      <c r="P21" s="122">
        <v>0.4988</v>
      </c>
      <c r="Q21" s="122"/>
      <c r="R21" s="122"/>
      <c r="S21" s="122"/>
      <c r="T21" s="122" t="s">
        <v>54</v>
      </c>
      <c r="U21" s="122" t="s">
        <v>54</v>
      </c>
      <c r="V21" s="122" t="s">
        <v>54</v>
      </c>
      <c r="W21" s="122" t="s">
        <v>54</v>
      </c>
      <c r="X21" s="122" t="s">
        <v>48</v>
      </c>
      <c r="Y21" s="122"/>
      <c r="Z21" s="122"/>
      <c r="AA21" s="122"/>
      <c r="AB21" s="122"/>
      <c r="AC21" s="122"/>
      <c r="AD21" s="122">
        <v>20</v>
      </c>
      <c r="AE21" s="122">
        <v>131</v>
      </c>
      <c r="AF21" s="122">
        <v>4</v>
      </c>
      <c r="AG21" s="122">
        <v>12</v>
      </c>
      <c r="AH21" s="125"/>
    </row>
    <row r="22" s="85" customFormat="1" ht="29" customHeight="1" spans="1:34">
      <c r="A22" s="122">
        <v>17</v>
      </c>
      <c r="B22" s="122" t="s">
        <v>62</v>
      </c>
      <c r="C22" s="122" t="s">
        <v>63</v>
      </c>
      <c r="D22" s="122" t="s">
        <v>115</v>
      </c>
      <c r="E22" s="122"/>
      <c r="F22" s="122" t="s">
        <v>122</v>
      </c>
      <c r="G22" s="122" t="s">
        <v>66</v>
      </c>
      <c r="H22" s="122" t="s">
        <v>67</v>
      </c>
      <c r="I22" s="122" t="s">
        <v>123</v>
      </c>
      <c r="J22" s="122">
        <v>2026</v>
      </c>
      <c r="K22" s="122">
        <v>2026</v>
      </c>
      <c r="L22" s="122" t="s">
        <v>124</v>
      </c>
      <c r="M22" s="124">
        <v>7.8105</v>
      </c>
      <c r="N22" s="123"/>
      <c r="O22" s="123">
        <v>7.81</v>
      </c>
      <c r="P22" s="122">
        <v>7.8105</v>
      </c>
      <c r="Q22" s="122"/>
      <c r="R22" s="122"/>
      <c r="S22" s="122"/>
      <c r="T22" s="122" t="s">
        <v>54</v>
      </c>
      <c r="U22" s="122" t="s">
        <v>54</v>
      </c>
      <c r="V22" s="122" t="s">
        <v>54</v>
      </c>
      <c r="W22" s="122" t="s">
        <v>54</v>
      </c>
      <c r="X22" s="122" t="s">
        <v>48</v>
      </c>
      <c r="Y22" s="122"/>
      <c r="Z22" s="122"/>
      <c r="AA22" s="122"/>
      <c r="AB22" s="122"/>
      <c r="AC22" s="122"/>
      <c r="AD22" s="122">
        <v>65</v>
      </c>
      <c r="AE22" s="122">
        <v>326</v>
      </c>
      <c r="AF22" s="122">
        <v>7</v>
      </c>
      <c r="AG22" s="122">
        <v>30</v>
      </c>
      <c r="AH22" s="125"/>
    </row>
    <row r="23" s="85" customFormat="1" ht="29" customHeight="1" spans="1:34">
      <c r="A23" s="122">
        <v>18</v>
      </c>
      <c r="B23" s="122" t="s">
        <v>62</v>
      </c>
      <c r="C23" s="122" t="s">
        <v>63</v>
      </c>
      <c r="D23" s="122" t="s">
        <v>88</v>
      </c>
      <c r="E23" s="122"/>
      <c r="F23" s="122" t="s">
        <v>125</v>
      </c>
      <c r="G23" s="122" t="s">
        <v>66</v>
      </c>
      <c r="H23" s="122" t="s">
        <v>67</v>
      </c>
      <c r="I23" s="122" t="s">
        <v>126</v>
      </c>
      <c r="J23" s="122">
        <v>2026</v>
      </c>
      <c r="K23" s="122">
        <v>2026</v>
      </c>
      <c r="L23" s="122" t="s">
        <v>127</v>
      </c>
      <c r="M23" s="124">
        <v>62.8154</v>
      </c>
      <c r="N23" s="123"/>
      <c r="O23" s="123">
        <v>62.82</v>
      </c>
      <c r="P23" s="122">
        <v>62.8154</v>
      </c>
      <c r="Q23" s="122"/>
      <c r="R23" s="122"/>
      <c r="S23" s="122"/>
      <c r="T23" s="122" t="s">
        <v>54</v>
      </c>
      <c r="U23" s="122" t="s">
        <v>54</v>
      </c>
      <c r="V23" s="122" t="s">
        <v>54</v>
      </c>
      <c r="W23" s="122" t="s">
        <v>54</v>
      </c>
      <c r="X23" s="122" t="s">
        <v>48</v>
      </c>
      <c r="Y23" s="122"/>
      <c r="Z23" s="122"/>
      <c r="AA23" s="122"/>
      <c r="AB23" s="122"/>
      <c r="AC23" s="122"/>
      <c r="AD23" s="122">
        <v>66</v>
      </c>
      <c r="AE23" s="122">
        <v>326</v>
      </c>
      <c r="AF23" s="122">
        <v>5</v>
      </c>
      <c r="AG23" s="122">
        <v>22</v>
      </c>
      <c r="AH23" s="125"/>
    </row>
    <row r="24" s="85" customFormat="1" ht="29" customHeight="1" spans="1:34">
      <c r="A24" s="122">
        <v>19</v>
      </c>
      <c r="B24" s="122" t="s">
        <v>62</v>
      </c>
      <c r="C24" s="122" t="s">
        <v>70</v>
      </c>
      <c r="D24" s="122" t="s">
        <v>128</v>
      </c>
      <c r="E24" s="122"/>
      <c r="F24" s="122" t="s">
        <v>129</v>
      </c>
      <c r="G24" s="122" t="s">
        <v>66</v>
      </c>
      <c r="H24" s="122" t="s">
        <v>67</v>
      </c>
      <c r="I24" s="122" t="s">
        <v>130</v>
      </c>
      <c r="J24" s="122">
        <v>2026</v>
      </c>
      <c r="K24" s="122">
        <v>2026</v>
      </c>
      <c r="L24" s="122" t="s">
        <v>131</v>
      </c>
      <c r="M24" s="124">
        <v>6.3588</v>
      </c>
      <c r="N24" s="123"/>
      <c r="O24" s="123">
        <v>6.36</v>
      </c>
      <c r="P24" s="122">
        <v>6.3588</v>
      </c>
      <c r="Q24" s="122"/>
      <c r="R24" s="122"/>
      <c r="S24" s="122"/>
      <c r="T24" s="122" t="s">
        <v>54</v>
      </c>
      <c r="U24" s="122" t="s">
        <v>54</v>
      </c>
      <c r="V24" s="122" t="s">
        <v>54</v>
      </c>
      <c r="W24" s="122" t="s">
        <v>54</v>
      </c>
      <c r="X24" s="122" t="s">
        <v>48</v>
      </c>
      <c r="Y24" s="122"/>
      <c r="Z24" s="122"/>
      <c r="AA24" s="122"/>
      <c r="AB24" s="122"/>
      <c r="AC24" s="122"/>
      <c r="AD24" s="122">
        <v>42</v>
      </c>
      <c r="AE24" s="122">
        <v>208</v>
      </c>
      <c r="AF24" s="122">
        <v>4</v>
      </c>
      <c r="AG24" s="122">
        <v>14</v>
      </c>
      <c r="AH24" s="125"/>
    </row>
    <row r="25" s="85" customFormat="1" ht="29" customHeight="1" spans="1:34">
      <c r="A25" s="122">
        <v>20</v>
      </c>
      <c r="B25" s="122" t="s">
        <v>62</v>
      </c>
      <c r="C25" s="122" t="s">
        <v>132</v>
      </c>
      <c r="D25" s="122" t="s">
        <v>133</v>
      </c>
      <c r="E25" s="122"/>
      <c r="F25" s="122" t="s">
        <v>134</v>
      </c>
      <c r="G25" s="122" t="s">
        <v>66</v>
      </c>
      <c r="H25" s="122" t="s">
        <v>67</v>
      </c>
      <c r="I25" s="122" t="s">
        <v>135</v>
      </c>
      <c r="J25" s="122">
        <v>2026</v>
      </c>
      <c r="K25" s="122">
        <v>2026</v>
      </c>
      <c r="L25" s="122" t="s">
        <v>136</v>
      </c>
      <c r="M25" s="124">
        <v>0.7279</v>
      </c>
      <c r="N25" s="123"/>
      <c r="O25" s="123">
        <v>0.73</v>
      </c>
      <c r="P25" s="122">
        <v>0.7279</v>
      </c>
      <c r="Q25" s="122"/>
      <c r="R25" s="122"/>
      <c r="S25" s="122"/>
      <c r="T25" s="122" t="s">
        <v>54</v>
      </c>
      <c r="U25" s="122" t="s">
        <v>54</v>
      </c>
      <c r="V25" s="122" t="s">
        <v>54</v>
      </c>
      <c r="W25" s="122" t="s">
        <v>54</v>
      </c>
      <c r="X25" s="122" t="s">
        <v>48</v>
      </c>
      <c r="Y25" s="122"/>
      <c r="Z25" s="122"/>
      <c r="AA25" s="122"/>
      <c r="AB25" s="122"/>
      <c r="AC25" s="122"/>
      <c r="AD25" s="122">
        <v>17</v>
      </c>
      <c r="AE25" s="122">
        <v>66</v>
      </c>
      <c r="AF25" s="122">
        <v>2</v>
      </c>
      <c r="AG25" s="122">
        <v>12</v>
      </c>
      <c r="AH25" s="125"/>
    </row>
    <row r="26" s="85" customFormat="1" ht="29" customHeight="1" spans="1:34">
      <c r="A26" s="122">
        <v>21</v>
      </c>
      <c r="B26" s="122" t="s">
        <v>62</v>
      </c>
      <c r="C26" s="122" t="s">
        <v>137</v>
      </c>
      <c r="D26" s="122" t="s">
        <v>138</v>
      </c>
      <c r="E26" s="122"/>
      <c r="F26" s="122" t="s">
        <v>139</v>
      </c>
      <c r="G26" s="122" t="s">
        <v>66</v>
      </c>
      <c r="H26" s="122" t="s">
        <v>67</v>
      </c>
      <c r="I26" s="122" t="s">
        <v>140</v>
      </c>
      <c r="J26" s="122">
        <v>2026</v>
      </c>
      <c r="K26" s="122">
        <v>2026</v>
      </c>
      <c r="L26" s="122" t="s">
        <v>141</v>
      </c>
      <c r="M26" s="124">
        <v>87.2817</v>
      </c>
      <c r="N26" s="123"/>
      <c r="O26" s="123">
        <v>87.28</v>
      </c>
      <c r="P26" s="122">
        <v>87.2817</v>
      </c>
      <c r="Q26" s="122"/>
      <c r="R26" s="122"/>
      <c r="S26" s="122"/>
      <c r="T26" s="122" t="s">
        <v>54</v>
      </c>
      <c r="U26" s="122" t="s">
        <v>54</v>
      </c>
      <c r="V26" s="122" t="s">
        <v>54</v>
      </c>
      <c r="W26" s="122" t="s">
        <v>54</v>
      </c>
      <c r="X26" s="122" t="s">
        <v>48</v>
      </c>
      <c r="Y26" s="122"/>
      <c r="Z26" s="122"/>
      <c r="AA26" s="122"/>
      <c r="AB26" s="122"/>
      <c r="AC26" s="122"/>
      <c r="AD26" s="122">
        <v>73</v>
      </c>
      <c r="AE26" s="122">
        <v>301</v>
      </c>
      <c r="AF26" s="122">
        <v>35</v>
      </c>
      <c r="AG26" s="122">
        <v>120</v>
      </c>
      <c r="AH26" s="125"/>
    </row>
    <row r="27" s="85" customFormat="1" ht="29" customHeight="1" spans="1:34">
      <c r="A27" s="122">
        <v>22</v>
      </c>
      <c r="B27" s="122" t="s">
        <v>62</v>
      </c>
      <c r="C27" s="122" t="s">
        <v>137</v>
      </c>
      <c r="D27" s="122" t="s">
        <v>138</v>
      </c>
      <c r="E27" s="122"/>
      <c r="F27" s="122" t="s">
        <v>142</v>
      </c>
      <c r="G27" s="122" t="s">
        <v>66</v>
      </c>
      <c r="H27" s="122" t="s">
        <v>67</v>
      </c>
      <c r="I27" s="122" t="s">
        <v>143</v>
      </c>
      <c r="J27" s="122">
        <v>2026</v>
      </c>
      <c r="K27" s="122">
        <v>2026</v>
      </c>
      <c r="L27" s="122" t="s">
        <v>144</v>
      </c>
      <c r="M27" s="124">
        <v>89.3892</v>
      </c>
      <c r="N27" s="123"/>
      <c r="O27" s="123">
        <v>89.39</v>
      </c>
      <c r="P27" s="122">
        <v>89.3892</v>
      </c>
      <c r="Q27" s="122"/>
      <c r="R27" s="122"/>
      <c r="S27" s="122"/>
      <c r="T27" s="122" t="s">
        <v>54</v>
      </c>
      <c r="U27" s="122" t="s">
        <v>54</v>
      </c>
      <c r="V27" s="122" t="s">
        <v>54</v>
      </c>
      <c r="W27" s="122" t="s">
        <v>54</v>
      </c>
      <c r="X27" s="122" t="s">
        <v>48</v>
      </c>
      <c r="Y27" s="122"/>
      <c r="Z27" s="122"/>
      <c r="AA27" s="122"/>
      <c r="AB27" s="122"/>
      <c r="AC27" s="122"/>
      <c r="AD27" s="122">
        <v>73</v>
      </c>
      <c r="AE27" s="122">
        <v>301</v>
      </c>
      <c r="AF27" s="122">
        <v>35</v>
      </c>
      <c r="AG27" s="122">
        <v>120</v>
      </c>
      <c r="AH27" s="125"/>
    </row>
    <row r="28" s="85" customFormat="1" ht="29" customHeight="1" spans="1:34">
      <c r="A28" s="122">
        <v>23</v>
      </c>
      <c r="B28" s="122" t="s">
        <v>62</v>
      </c>
      <c r="C28" s="122" t="s">
        <v>137</v>
      </c>
      <c r="D28" s="122" t="s">
        <v>138</v>
      </c>
      <c r="E28" s="122"/>
      <c r="F28" s="122" t="s">
        <v>145</v>
      </c>
      <c r="G28" s="122" t="s">
        <v>66</v>
      </c>
      <c r="H28" s="122" t="s">
        <v>67</v>
      </c>
      <c r="I28" s="122" t="s">
        <v>146</v>
      </c>
      <c r="J28" s="122">
        <v>2026</v>
      </c>
      <c r="K28" s="122">
        <v>2026</v>
      </c>
      <c r="L28" s="122" t="s">
        <v>147</v>
      </c>
      <c r="M28" s="124">
        <v>40.5642</v>
      </c>
      <c r="N28" s="123"/>
      <c r="O28" s="123">
        <v>40.56</v>
      </c>
      <c r="P28" s="122">
        <v>40.5642</v>
      </c>
      <c r="Q28" s="122"/>
      <c r="R28" s="122"/>
      <c r="S28" s="122"/>
      <c r="T28" s="122" t="s">
        <v>54</v>
      </c>
      <c r="U28" s="122" t="s">
        <v>54</v>
      </c>
      <c r="V28" s="122" t="s">
        <v>54</v>
      </c>
      <c r="W28" s="122" t="s">
        <v>54</v>
      </c>
      <c r="X28" s="122" t="s">
        <v>48</v>
      </c>
      <c r="Y28" s="122"/>
      <c r="Z28" s="122"/>
      <c r="AA28" s="122"/>
      <c r="AB28" s="122"/>
      <c r="AC28" s="122"/>
      <c r="AD28" s="122">
        <v>51</v>
      </c>
      <c r="AE28" s="122">
        <v>255</v>
      </c>
      <c r="AF28" s="122">
        <v>5</v>
      </c>
      <c r="AG28" s="122">
        <v>18</v>
      </c>
      <c r="AH28" s="126"/>
    </row>
    <row r="29" s="85" customFormat="1" ht="29" customHeight="1" spans="1:34">
      <c r="A29" s="122">
        <v>24</v>
      </c>
      <c r="B29" s="122" t="s">
        <v>62</v>
      </c>
      <c r="C29" s="122" t="s">
        <v>137</v>
      </c>
      <c r="D29" s="122" t="s">
        <v>138</v>
      </c>
      <c r="E29" s="122"/>
      <c r="F29" s="122" t="s">
        <v>148</v>
      </c>
      <c r="G29" s="122" t="s">
        <v>66</v>
      </c>
      <c r="H29" s="122" t="s">
        <v>67</v>
      </c>
      <c r="I29" s="122" t="s">
        <v>149</v>
      </c>
      <c r="J29" s="122">
        <v>2026</v>
      </c>
      <c r="K29" s="122">
        <v>2026</v>
      </c>
      <c r="L29" s="122" t="s">
        <v>150</v>
      </c>
      <c r="M29" s="124">
        <v>41.3119</v>
      </c>
      <c r="N29" s="123"/>
      <c r="O29" s="123">
        <v>41.31</v>
      </c>
      <c r="P29" s="122">
        <v>41.3119</v>
      </c>
      <c r="Q29" s="122"/>
      <c r="R29" s="122"/>
      <c r="S29" s="122"/>
      <c r="T29" s="122" t="s">
        <v>54</v>
      </c>
      <c r="U29" s="122" t="s">
        <v>54</v>
      </c>
      <c r="V29" s="122" t="s">
        <v>54</v>
      </c>
      <c r="W29" s="122" t="s">
        <v>54</v>
      </c>
      <c r="X29" s="122" t="s">
        <v>48</v>
      </c>
      <c r="Y29" s="122"/>
      <c r="Z29" s="122"/>
      <c r="AA29" s="122"/>
      <c r="AB29" s="122"/>
      <c r="AC29" s="122"/>
      <c r="AD29" s="122">
        <v>63</v>
      </c>
      <c r="AE29" s="122">
        <v>278</v>
      </c>
      <c r="AF29" s="122">
        <v>44</v>
      </c>
      <c r="AG29" s="122">
        <v>183</v>
      </c>
      <c r="AH29" s="122"/>
    </row>
    <row r="30" s="85" customFormat="1" ht="29" customHeight="1" spans="1:34">
      <c r="A30" s="122">
        <v>25</v>
      </c>
      <c r="B30" s="122" t="s">
        <v>62</v>
      </c>
      <c r="C30" s="122" t="s">
        <v>46</v>
      </c>
      <c r="D30" s="122" t="s">
        <v>151</v>
      </c>
      <c r="E30" s="122"/>
      <c r="F30" s="122" t="s">
        <v>152</v>
      </c>
      <c r="G30" s="122" t="s">
        <v>66</v>
      </c>
      <c r="H30" s="122" t="s">
        <v>67</v>
      </c>
      <c r="I30" s="122" t="s">
        <v>153</v>
      </c>
      <c r="J30" s="122">
        <v>2026</v>
      </c>
      <c r="K30" s="122">
        <v>2026</v>
      </c>
      <c r="L30" s="122" t="s">
        <v>154</v>
      </c>
      <c r="M30" s="124">
        <v>17.61</v>
      </c>
      <c r="N30" s="123"/>
      <c r="O30" s="123">
        <v>17.61</v>
      </c>
      <c r="P30" s="122">
        <v>17.61</v>
      </c>
      <c r="Q30" s="122"/>
      <c r="R30" s="122"/>
      <c r="S30" s="122"/>
      <c r="T30" s="122" t="s">
        <v>54</v>
      </c>
      <c r="U30" s="122" t="s">
        <v>54</v>
      </c>
      <c r="V30" s="122" t="s">
        <v>54</v>
      </c>
      <c r="W30" s="122" t="s">
        <v>54</v>
      </c>
      <c r="X30" s="122" t="s">
        <v>48</v>
      </c>
      <c r="Y30" s="122"/>
      <c r="Z30" s="122"/>
      <c r="AA30" s="122"/>
      <c r="AB30" s="122"/>
      <c r="AC30" s="122"/>
      <c r="AD30" s="122">
        <v>24</v>
      </c>
      <c r="AE30" s="122">
        <v>116</v>
      </c>
      <c r="AF30" s="122">
        <v>6</v>
      </c>
      <c r="AG30" s="122">
        <v>23</v>
      </c>
      <c r="AH30" s="122"/>
    </row>
    <row r="31" s="85" customFormat="1" ht="29" customHeight="1" spans="1:34">
      <c r="A31" s="122">
        <v>26</v>
      </c>
      <c r="B31" s="122" t="s">
        <v>62</v>
      </c>
      <c r="C31" s="122" t="s">
        <v>63</v>
      </c>
      <c r="D31" s="122" t="s">
        <v>115</v>
      </c>
      <c r="E31" s="122"/>
      <c r="F31" s="122" t="s">
        <v>155</v>
      </c>
      <c r="G31" s="122" t="s">
        <v>66</v>
      </c>
      <c r="H31" s="122" t="s">
        <v>67</v>
      </c>
      <c r="I31" s="122" t="s">
        <v>156</v>
      </c>
      <c r="J31" s="122">
        <v>2026</v>
      </c>
      <c r="K31" s="122">
        <v>2026</v>
      </c>
      <c r="L31" s="122" t="s">
        <v>157</v>
      </c>
      <c r="M31" s="124">
        <v>8.94</v>
      </c>
      <c r="N31" s="123"/>
      <c r="O31" s="123">
        <v>8.94</v>
      </c>
      <c r="P31" s="122">
        <v>8.94</v>
      </c>
      <c r="Q31" s="122"/>
      <c r="R31" s="122"/>
      <c r="S31" s="122"/>
      <c r="T31" s="122" t="s">
        <v>54</v>
      </c>
      <c r="U31" s="122" t="s">
        <v>54</v>
      </c>
      <c r="V31" s="122" t="s">
        <v>54</v>
      </c>
      <c r="W31" s="122" t="s">
        <v>54</v>
      </c>
      <c r="X31" s="122" t="s">
        <v>48</v>
      </c>
      <c r="Y31" s="122"/>
      <c r="Z31" s="122"/>
      <c r="AA31" s="122"/>
      <c r="AB31" s="122"/>
      <c r="AC31" s="122"/>
      <c r="AD31" s="122">
        <v>35</v>
      </c>
      <c r="AE31" s="122">
        <v>146</v>
      </c>
      <c r="AF31" s="122">
        <v>0</v>
      </c>
      <c r="AG31" s="122">
        <v>0</v>
      </c>
      <c r="AH31" s="122"/>
    </row>
    <row r="32" s="85" customFormat="1" ht="29" customHeight="1" spans="1:34">
      <c r="A32" s="122">
        <v>27</v>
      </c>
      <c r="B32" s="122" t="s">
        <v>62</v>
      </c>
      <c r="C32" s="122" t="s">
        <v>46</v>
      </c>
      <c r="D32" s="122" t="s">
        <v>158</v>
      </c>
      <c r="E32" s="122"/>
      <c r="F32" s="122" t="s">
        <v>159</v>
      </c>
      <c r="G32" s="122" t="s">
        <v>66</v>
      </c>
      <c r="H32" s="122" t="s">
        <v>67</v>
      </c>
      <c r="I32" s="122" t="s">
        <v>160</v>
      </c>
      <c r="J32" s="122">
        <v>2026</v>
      </c>
      <c r="K32" s="122">
        <v>2026</v>
      </c>
      <c r="L32" s="122" t="s">
        <v>161</v>
      </c>
      <c r="M32" s="124">
        <v>3.83</v>
      </c>
      <c r="N32" s="123"/>
      <c r="O32" s="123">
        <v>3.83</v>
      </c>
      <c r="P32" s="122">
        <v>3.83</v>
      </c>
      <c r="Q32" s="122"/>
      <c r="R32" s="122"/>
      <c r="S32" s="122"/>
      <c r="T32" s="122" t="s">
        <v>54</v>
      </c>
      <c r="U32" s="122" t="s">
        <v>54</v>
      </c>
      <c r="V32" s="122" t="s">
        <v>54</v>
      </c>
      <c r="W32" s="122" t="s">
        <v>54</v>
      </c>
      <c r="X32" s="122" t="s">
        <v>48</v>
      </c>
      <c r="Y32" s="122"/>
      <c r="Z32" s="122"/>
      <c r="AA32" s="122"/>
      <c r="AB32" s="122"/>
      <c r="AC32" s="122"/>
      <c r="AD32" s="122">
        <v>29</v>
      </c>
      <c r="AE32" s="122">
        <v>162</v>
      </c>
      <c r="AF32" s="122">
        <v>6</v>
      </c>
      <c r="AG32" s="122">
        <v>23</v>
      </c>
      <c r="AH32" s="122"/>
    </row>
    <row r="33" s="85" customFormat="1" ht="29" customHeight="1" spans="1:34">
      <c r="A33" s="122">
        <v>28</v>
      </c>
      <c r="B33" s="122" t="s">
        <v>62</v>
      </c>
      <c r="C33" s="122" t="s">
        <v>46</v>
      </c>
      <c r="D33" s="122" t="s">
        <v>162</v>
      </c>
      <c r="E33" s="122"/>
      <c r="F33" s="122" t="s">
        <v>163</v>
      </c>
      <c r="G33" s="122" t="s">
        <v>66</v>
      </c>
      <c r="H33" s="122" t="s">
        <v>67</v>
      </c>
      <c r="I33" s="122" t="s">
        <v>164</v>
      </c>
      <c r="J33" s="122">
        <v>2026</v>
      </c>
      <c r="K33" s="122">
        <v>2026</v>
      </c>
      <c r="L33" s="122" t="s">
        <v>165</v>
      </c>
      <c r="M33" s="124">
        <v>32</v>
      </c>
      <c r="N33" s="123"/>
      <c r="O33" s="123">
        <v>32</v>
      </c>
      <c r="P33" s="122">
        <v>32</v>
      </c>
      <c r="Q33" s="122"/>
      <c r="R33" s="122"/>
      <c r="S33" s="122"/>
      <c r="T33" s="122" t="s">
        <v>54</v>
      </c>
      <c r="U33" s="122" t="s">
        <v>54</v>
      </c>
      <c r="V33" s="122" t="s">
        <v>54</v>
      </c>
      <c r="W33" s="122" t="s">
        <v>54</v>
      </c>
      <c r="X33" s="122" t="s">
        <v>48</v>
      </c>
      <c r="Y33" s="122"/>
      <c r="Z33" s="122"/>
      <c r="AA33" s="122"/>
      <c r="AB33" s="122"/>
      <c r="AC33" s="122"/>
      <c r="AD33" s="122">
        <v>82</v>
      </c>
      <c r="AE33" s="122">
        <v>354</v>
      </c>
      <c r="AF33" s="122">
        <v>10</v>
      </c>
      <c r="AG33" s="122">
        <v>41</v>
      </c>
      <c r="AH33" s="122"/>
    </row>
    <row r="34" s="85" customFormat="1" ht="29" customHeight="1" spans="1:34">
      <c r="A34" s="122">
        <v>29</v>
      </c>
      <c r="B34" s="122" t="s">
        <v>62</v>
      </c>
      <c r="C34" s="122" t="s">
        <v>46</v>
      </c>
      <c r="D34" s="122" t="s">
        <v>166</v>
      </c>
      <c r="E34" s="122"/>
      <c r="F34" s="122" t="s">
        <v>167</v>
      </c>
      <c r="G34" s="122" t="s">
        <v>66</v>
      </c>
      <c r="H34" s="122" t="s">
        <v>67</v>
      </c>
      <c r="I34" s="122" t="s">
        <v>168</v>
      </c>
      <c r="J34" s="122">
        <v>2026</v>
      </c>
      <c r="K34" s="122">
        <v>2026</v>
      </c>
      <c r="L34" s="122" t="s">
        <v>169</v>
      </c>
      <c r="M34" s="124">
        <v>10.71</v>
      </c>
      <c r="N34" s="123"/>
      <c r="O34" s="123">
        <v>10.71</v>
      </c>
      <c r="P34" s="122">
        <v>10.71</v>
      </c>
      <c r="Q34" s="122"/>
      <c r="R34" s="122"/>
      <c r="S34" s="122"/>
      <c r="T34" s="122" t="s">
        <v>54</v>
      </c>
      <c r="U34" s="122" t="s">
        <v>54</v>
      </c>
      <c r="V34" s="122" t="s">
        <v>54</v>
      </c>
      <c r="W34" s="122" t="s">
        <v>54</v>
      </c>
      <c r="X34" s="122" t="s">
        <v>48</v>
      </c>
      <c r="Y34" s="122"/>
      <c r="Z34" s="122"/>
      <c r="AA34" s="122"/>
      <c r="AB34" s="122"/>
      <c r="AC34" s="122"/>
      <c r="AD34" s="122">
        <v>84</v>
      </c>
      <c r="AE34" s="122">
        <v>322</v>
      </c>
      <c r="AF34" s="122">
        <v>1</v>
      </c>
      <c r="AG34" s="122">
        <v>1</v>
      </c>
      <c r="AH34" s="122"/>
    </row>
    <row r="35" s="85" customFormat="1" ht="29" customHeight="1" spans="1:34">
      <c r="A35" s="122">
        <v>30</v>
      </c>
      <c r="B35" s="122" t="s">
        <v>62</v>
      </c>
      <c r="C35" s="122" t="s">
        <v>132</v>
      </c>
      <c r="D35" s="122" t="s">
        <v>170</v>
      </c>
      <c r="E35" s="122"/>
      <c r="F35" s="122" t="s">
        <v>171</v>
      </c>
      <c r="G35" s="122" t="s">
        <v>66</v>
      </c>
      <c r="H35" s="122" t="s">
        <v>67</v>
      </c>
      <c r="I35" s="122" t="s">
        <v>172</v>
      </c>
      <c r="J35" s="122">
        <v>2026</v>
      </c>
      <c r="K35" s="122">
        <v>2026</v>
      </c>
      <c r="L35" s="122" t="s">
        <v>173</v>
      </c>
      <c r="M35" s="124">
        <v>90</v>
      </c>
      <c r="N35" s="123"/>
      <c r="O35" s="123">
        <v>90</v>
      </c>
      <c r="P35" s="122">
        <v>90</v>
      </c>
      <c r="Q35" s="122"/>
      <c r="R35" s="122"/>
      <c r="S35" s="122"/>
      <c r="T35" s="122" t="s">
        <v>54</v>
      </c>
      <c r="U35" s="122" t="s">
        <v>54</v>
      </c>
      <c r="V35" s="122" t="s">
        <v>54</v>
      </c>
      <c r="W35" s="122" t="s">
        <v>54</v>
      </c>
      <c r="X35" s="122" t="s">
        <v>48</v>
      </c>
      <c r="Y35" s="122"/>
      <c r="Z35" s="122"/>
      <c r="AA35" s="122"/>
      <c r="AB35" s="122"/>
      <c r="AC35" s="122"/>
      <c r="AD35" s="122">
        <v>110</v>
      </c>
      <c r="AE35" s="122">
        <v>432</v>
      </c>
      <c r="AF35" s="122">
        <v>88</v>
      </c>
      <c r="AG35" s="122">
        <v>322</v>
      </c>
      <c r="AH35" s="122"/>
    </row>
    <row r="36" s="85" customFormat="1" ht="29" customHeight="1" spans="1:34">
      <c r="A36" s="122">
        <v>31</v>
      </c>
      <c r="B36" s="122" t="s">
        <v>62</v>
      </c>
      <c r="C36" s="122" t="s">
        <v>137</v>
      </c>
      <c r="D36" s="122" t="s">
        <v>174</v>
      </c>
      <c r="E36" s="122"/>
      <c r="F36" s="122" t="s">
        <v>175</v>
      </c>
      <c r="G36" s="122" t="s">
        <v>66</v>
      </c>
      <c r="H36" s="122" t="s">
        <v>67</v>
      </c>
      <c r="I36" s="122" t="s">
        <v>176</v>
      </c>
      <c r="J36" s="122">
        <v>2026</v>
      </c>
      <c r="K36" s="122">
        <v>2026</v>
      </c>
      <c r="L36" s="122" t="s">
        <v>177</v>
      </c>
      <c r="M36" s="124">
        <v>35.25</v>
      </c>
      <c r="N36" s="123"/>
      <c r="O36" s="123">
        <v>35.25</v>
      </c>
      <c r="P36" s="122">
        <v>35.25</v>
      </c>
      <c r="Q36" s="122"/>
      <c r="R36" s="122"/>
      <c r="S36" s="122"/>
      <c r="T36" s="122" t="s">
        <v>54</v>
      </c>
      <c r="U36" s="122" t="s">
        <v>54</v>
      </c>
      <c r="V36" s="122" t="s">
        <v>54</v>
      </c>
      <c r="W36" s="122" t="s">
        <v>54</v>
      </c>
      <c r="X36" s="122" t="s">
        <v>48</v>
      </c>
      <c r="Y36" s="122"/>
      <c r="Z36" s="122"/>
      <c r="AA36" s="122"/>
      <c r="AB36" s="122"/>
      <c r="AC36" s="122"/>
      <c r="AD36" s="122">
        <v>101</v>
      </c>
      <c r="AE36" s="122">
        <v>512</v>
      </c>
      <c r="AF36" s="122">
        <v>7</v>
      </c>
      <c r="AG36" s="122">
        <v>20</v>
      </c>
      <c r="AH36" s="122"/>
    </row>
    <row r="37" s="85" customFormat="1" ht="29" customHeight="1" spans="1:34">
      <c r="A37" s="122">
        <v>32</v>
      </c>
      <c r="B37" s="122" t="s">
        <v>62</v>
      </c>
      <c r="C37" s="122" t="s">
        <v>132</v>
      </c>
      <c r="D37" s="122" t="s">
        <v>178</v>
      </c>
      <c r="E37" s="122"/>
      <c r="F37" s="122" t="s">
        <v>179</v>
      </c>
      <c r="G37" s="122" t="s">
        <v>66</v>
      </c>
      <c r="H37" s="122" t="s">
        <v>67</v>
      </c>
      <c r="I37" s="122" t="s">
        <v>180</v>
      </c>
      <c r="J37" s="122">
        <v>2026</v>
      </c>
      <c r="K37" s="122">
        <v>2026</v>
      </c>
      <c r="L37" s="122" t="s">
        <v>181</v>
      </c>
      <c r="M37" s="124">
        <v>0.82</v>
      </c>
      <c r="N37" s="123"/>
      <c r="O37" s="123">
        <v>0.82</v>
      </c>
      <c r="P37" s="122">
        <v>0.82</v>
      </c>
      <c r="Q37" s="122"/>
      <c r="R37" s="122"/>
      <c r="S37" s="122"/>
      <c r="T37" s="122" t="s">
        <v>54</v>
      </c>
      <c r="U37" s="122" t="s">
        <v>54</v>
      </c>
      <c r="V37" s="122" t="s">
        <v>54</v>
      </c>
      <c r="W37" s="122" t="s">
        <v>54</v>
      </c>
      <c r="X37" s="122" t="s">
        <v>48</v>
      </c>
      <c r="Y37" s="122"/>
      <c r="Z37" s="122"/>
      <c r="AA37" s="122"/>
      <c r="AB37" s="122"/>
      <c r="AC37" s="122"/>
      <c r="AD37" s="122">
        <v>30</v>
      </c>
      <c r="AE37" s="122">
        <v>153</v>
      </c>
      <c r="AF37" s="122">
        <v>0</v>
      </c>
      <c r="AG37" s="122">
        <v>0</v>
      </c>
      <c r="AH37" s="122"/>
    </row>
    <row r="38" s="85" customFormat="1" ht="29" customHeight="1" spans="1:34">
      <c r="A38" s="122">
        <v>33</v>
      </c>
      <c r="B38" s="122" t="s">
        <v>62</v>
      </c>
      <c r="C38" s="122" t="s">
        <v>137</v>
      </c>
      <c r="D38" s="122" t="s">
        <v>174</v>
      </c>
      <c r="E38" s="122"/>
      <c r="F38" s="122" t="s">
        <v>182</v>
      </c>
      <c r="G38" s="122" t="s">
        <v>66</v>
      </c>
      <c r="H38" s="122" t="s">
        <v>67</v>
      </c>
      <c r="I38" s="122" t="s">
        <v>183</v>
      </c>
      <c r="J38" s="122">
        <v>2026</v>
      </c>
      <c r="K38" s="122">
        <v>2026</v>
      </c>
      <c r="L38" s="122" t="s">
        <v>184</v>
      </c>
      <c r="M38" s="124">
        <v>30.19</v>
      </c>
      <c r="N38" s="123"/>
      <c r="O38" s="123">
        <v>30.19</v>
      </c>
      <c r="P38" s="122">
        <v>30.19</v>
      </c>
      <c r="Q38" s="122"/>
      <c r="R38" s="122"/>
      <c r="S38" s="122"/>
      <c r="T38" s="122" t="s">
        <v>54</v>
      </c>
      <c r="U38" s="122" t="s">
        <v>54</v>
      </c>
      <c r="V38" s="122" t="s">
        <v>54</v>
      </c>
      <c r="W38" s="122" t="s">
        <v>54</v>
      </c>
      <c r="X38" s="122" t="s">
        <v>48</v>
      </c>
      <c r="Y38" s="122"/>
      <c r="Z38" s="122"/>
      <c r="AA38" s="122"/>
      <c r="AB38" s="122"/>
      <c r="AC38" s="122"/>
      <c r="AD38" s="122">
        <v>62</v>
      </c>
      <c r="AE38" s="122">
        <v>289</v>
      </c>
      <c r="AF38" s="122">
        <v>7</v>
      </c>
      <c r="AG38" s="122">
        <v>20</v>
      </c>
      <c r="AH38" s="122"/>
    </row>
    <row r="39" s="85" customFormat="1" ht="29" customHeight="1" spans="1:34">
      <c r="A39" s="122">
        <v>34</v>
      </c>
      <c r="B39" s="122" t="s">
        <v>62</v>
      </c>
      <c r="C39" s="122" t="s">
        <v>70</v>
      </c>
      <c r="D39" s="122" t="s">
        <v>185</v>
      </c>
      <c r="E39" s="122"/>
      <c r="F39" s="122" t="s">
        <v>186</v>
      </c>
      <c r="G39" s="122" t="s">
        <v>66</v>
      </c>
      <c r="H39" s="122" t="s">
        <v>67</v>
      </c>
      <c r="I39" s="122" t="s">
        <v>187</v>
      </c>
      <c r="J39" s="122">
        <v>2026</v>
      </c>
      <c r="K39" s="122">
        <v>2026</v>
      </c>
      <c r="L39" s="122" t="s">
        <v>188</v>
      </c>
      <c r="M39" s="124">
        <v>16.78</v>
      </c>
      <c r="N39" s="123"/>
      <c r="O39" s="123">
        <v>16.78</v>
      </c>
      <c r="P39" s="122">
        <v>16.78</v>
      </c>
      <c r="Q39" s="122"/>
      <c r="R39" s="122"/>
      <c r="S39" s="122"/>
      <c r="T39" s="122" t="s">
        <v>54</v>
      </c>
      <c r="U39" s="122" t="s">
        <v>54</v>
      </c>
      <c r="V39" s="122" t="s">
        <v>54</v>
      </c>
      <c r="W39" s="122" t="s">
        <v>54</v>
      </c>
      <c r="X39" s="122" t="s">
        <v>48</v>
      </c>
      <c r="Y39" s="122"/>
      <c r="Z39" s="122"/>
      <c r="AA39" s="122"/>
      <c r="AB39" s="122"/>
      <c r="AC39" s="122"/>
      <c r="AD39" s="122">
        <v>53</v>
      </c>
      <c r="AE39" s="122">
        <v>221</v>
      </c>
      <c r="AF39" s="122">
        <v>2</v>
      </c>
      <c r="AG39" s="122">
        <v>5</v>
      </c>
      <c r="AH39" s="122"/>
    </row>
    <row r="40" s="85" customFormat="1" ht="29" customHeight="1" spans="1:34">
      <c r="A40" s="122">
        <v>35</v>
      </c>
      <c r="B40" s="122" t="s">
        <v>62</v>
      </c>
      <c r="C40" s="122" t="s">
        <v>189</v>
      </c>
      <c r="D40" s="122" t="s">
        <v>190</v>
      </c>
      <c r="E40" s="122"/>
      <c r="F40" s="122" t="s">
        <v>191</v>
      </c>
      <c r="G40" s="122" t="s">
        <v>66</v>
      </c>
      <c r="H40" s="122" t="s">
        <v>67</v>
      </c>
      <c r="I40" s="122" t="s">
        <v>192</v>
      </c>
      <c r="J40" s="122">
        <v>2026</v>
      </c>
      <c r="K40" s="122">
        <v>2026</v>
      </c>
      <c r="L40" s="122" t="s">
        <v>193</v>
      </c>
      <c r="M40" s="124">
        <v>13.33</v>
      </c>
      <c r="N40" s="123"/>
      <c r="O40" s="123">
        <v>13.33</v>
      </c>
      <c r="P40" s="122">
        <v>13.33</v>
      </c>
      <c r="Q40" s="122"/>
      <c r="R40" s="122"/>
      <c r="S40" s="122"/>
      <c r="T40" s="122" t="s">
        <v>54</v>
      </c>
      <c r="U40" s="122" t="s">
        <v>54</v>
      </c>
      <c r="V40" s="122" t="s">
        <v>54</v>
      </c>
      <c r="W40" s="122" t="s">
        <v>54</v>
      </c>
      <c r="X40" s="122" t="s">
        <v>48</v>
      </c>
      <c r="Y40" s="122"/>
      <c r="Z40" s="122"/>
      <c r="AA40" s="122"/>
      <c r="AB40" s="122"/>
      <c r="AC40" s="122"/>
      <c r="AD40" s="122">
        <v>27</v>
      </c>
      <c r="AE40" s="122">
        <v>109</v>
      </c>
      <c r="AF40" s="122">
        <v>7</v>
      </c>
      <c r="AG40" s="122">
        <v>23</v>
      </c>
      <c r="AH40" s="122"/>
    </row>
    <row r="41" s="85" customFormat="1" ht="29" customHeight="1" spans="1:34">
      <c r="A41" s="122">
        <v>36</v>
      </c>
      <c r="B41" s="122" t="s">
        <v>62</v>
      </c>
      <c r="C41" s="122" t="s">
        <v>106</v>
      </c>
      <c r="D41" s="122" t="s">
        <v>194</v>
      </c>
      <c r="E41" s="122"/>
      <c r="F41" s="122" t="s">
        <v>195</v>
      </c>
      <c r="G41" s="122" t="s">
        <v>66</v>
      </c>
      <c r="H41" s="122" t="s">
        <v>67</v>
      </c>
      <c r="I41" s="122" t="s">
        <v>196</v>
      </c>
      <c r="J41" s="122">
        <v>2026</v>
      </c>
      <c r="K41" s="122">
        <v>2026</v>
      </c>
      <c r="L41" s="122" t="s">
        <v>197</v>
      </c>
      <c r="M41" s="124">
        <v>11.64</v>
      </c>
      <c r="N41" s="123"/>
      <c r="O41" s="123">
        <v>11.64</v>
      </c>
      <c r="P41" s="122">
        <v>11.64</v>
      </c>
      <c r="Q41" s="122"/>
      <c r="R41" s="122"/>
      <c r="S41" s="122"/>
      <c r="T41" s="122" t="s">
        <v>54</v>
      </c>
      <c r="U41" s="122" t="s">
        <v>54</v>
      </c>
      <c r="V41" s="122" t="s">
        <v>54</v>
      </c>
      <c r="W41" s="122" t="s">
        <v>54</v>
      </c>
      <c r="X41" s="122" t="s">
        <v>48</v>
      </c>
      <c r="Y41" s="122"/>
      <c r="Z41" s="122"/>
      <c r="AA41" s="122"/>
      <c r="AB41" s="122"/>
      <c r="AC41" s="122"/>
      <c r="AD41" s="122">
        <v>53</v>
      </c>
      <c r="AE41" s="122">
        <v>280</v>
      </c>
      <c r="AF41" s="122">
        <v>10</v>
      </c>
      <c r="AG41" s="122">
        <v>37</v>
      </c>
      <c r="AH41" s="122"/>
    </row>
    <row r="42" s="85" customFormat="1" ht="29" customHeight="1" spans="1:34">
      <c r="A42" s="122">
        <v>37</v>
      </c>
      <c r="B42" s="122" t="s">
        <v>62</v>
      </c>
      <c r="C42" s="122" t="s">
        <v>132</v>
      </c>
      <c r="D42" s="122" t="s">
        <v>198</v>
      </c>
      <c r="E42" s="122"/>
      <c r="F42" s="122" t="s">
        <v>199</v>
      </c>
      <c r="G42" s="122" t="s">
        <v>66</v>
      </c>
      <c r="H42" s="122" t="s">
        <v>67</v>
      </c>
      <c r="I42" s="122" t="s">
        <v>200</v>
      </c>
      <c r="J42" s="122">
        <v>2026</v>
      </c>
      <c r="K42" s="122">
        <v>2026</v>
      </c>
      <c r="L42" s="122" t="s">
        <v>201</v>
      </c>
      <c r="M42" s="124">
        <v>4.04</v>
      </c>
      <c r="N42" s="123"/>
      <c r="O42" s="123">
        <v>4.04</v>
      </c>
      <c r="P42" s="122">
        <v>4.04</v>
      </c>
      <c r="Q42" s="122"/>
      <c r="R42" s="122"/>
      <c r="S42" s="122"/>
      <c r="T42" s="122" t="s">
        <v>54</v>
      </c>
      <c r="U42" s="122" t="s">
        <v>54</v>
      </c>
      <c r="V42" s="122" t="s">
        <v>54</v>
      </c>
      <c r="W42" s="122" t="s">
        <v>54</v>
      </c>
      <c r="X42" s="122" t="s">
        <v>48</v>
      </c>
      <c r="Y42" s="122"/>
      <c r="Z42" s="122"/>
      <c r="AA42" s="122"/>
      <c r="AB42" s="122"/>
      <c r="AC42" s="122"/>
      <c r="AD42" s="122">
        <v>21</v>
      </c>
      <c r="AE42" s="122">
        <v>81</v>
      </c>
      <c r="AF42" s="122">
        <v>2</v>
      </c>
      <c r="AG42" s="122">
        <v>8</v>
      </c>
      <c r="AH42" s="122"/>
    </row>
    <row r="43" s="85" customFormat="1" ht="29" customHeight="1" spans="1:34">
      <c r="A43" s="122">
        <v>38</v>
      </c>
      <c r="B43" s="122" t="s">
        <v>62</v>
      </c>
      <c r="C43" s="122" t="s">
        <v>63</v>
      </c>
      <c r="D43" s="122" t="s">
        <v>202</v>
      </c>
      <c r="E43" s="122"/>
      <c r="F43" s="122" t="s">
        <v>203</v>
      </c>
      <c r="G43" s="122" t="s">
        <v>66</v>
      </c>
      <c r="H43" s="122" t="s">
        <v>67</v>
      </c>
      <c r="I43" s="122" t="s">
        <v>204</v>
      </c>
      <c r="J43" s="122">
        <v>2026</v>
      </c>
      <c r="K43" s="122">
        <v>2026</v>
      </c>
      <c r="L43" s="122" t="s">
        <v>205</v>
      </c>
      <c r="M43" s="124">
        <v>15.37</v>
      </c>
      <c r="N43" s="123"/>
      <c r="O43" s="123">
        <v>15.37</v>
      </c>
      <c r="P43" s="122">
        <v>15.37</v>
      </c>
      <c r="Q43" s="122"/>
      <c r="R43" s="122"/>
      <c r="S43" s="122"/>
      <c r="T43" s="122" t="s">
        <v>54</v>
      </c>
      <c r="U43" s="122" t="s">
        <v>54</v>
      </c>
      <c r="V43" s="122" t="s">
        <v>54</v>
      </c>
      <c r="W43" s="122" t="s">
        <v>54</v>
      </c>
      <c r="X43" s="122" t="s">
        <v>48</v>
      </c>
      <c r="Y43" s="122"/>
      <c r="Z43" s="122"/>
      <c r="AA43" s="122"/>
      <c r="AB43" s="122"/>
      <c r="AC43" s="122"/>
      <c r="AD43" s="122">
        <v>18</v>
      </c>
      <c r="AE43" s="122">
        <v>88</v>
      </c>
      <c r="AF43" s="122">
        <v>8</v>
      </c>
      <c r="AG43" s="122">
        <v>25</v>
      </c>
      <c r="AH43" s="122"/>
    </row>
    <row r="44" s="85" customFormat="1" ht="29" customHeight="1" spans="1:34">
      <c r="A44" s="122">
        <v>39</v>
      </c>
      <c r="B44" s="122" t="s">
        <v>62</v>
      </c>
      <c r="C44" s="122" t="s">
        <v>189</v>
      </c>
      <c r="D44" s="122" t="s">
        <v>206</v>
      </c>
      <c r="E44" s="122"/>
      <c r="F44" s="122" t="s">
        <v>207</v>
      </c>
      <c r="G44" s="122" t="s">
        <v>66</v>
      </c>
      <c r="H44" s="122" t="s">
        <v>67</v>
      </c>
      <c r="I44" s="122" t="s">
        <v>208</v>
      </c>
      <c r="J44" s="122">
        <v>2026</v>
      </c>
      <c r="K44" s="122">
        <v>2026</v>
      </c>
      <c r="L44" s="122" t="s">
        <v>209</v>
      </c>
      <c r="M44" s="124">
        <v>2.21</v>
      </c>
      <c r="N44" s="123"/>
      <c r="O44" s="123">
        <v>2.21</v>
      </c>
      <c r="P44" s="122">
        <v>2.21</v>
      </c>
      <c r="Q44" s="122"/>
      <c r="R44" s="122"/>
      <c r="S44" s="122"/>
      <c r="T44" s="122" t="s">
        <v>54</v>
      </c>
      <c r="U44" s="122" t="s">
        <v>54</v>
      </c>
      <c r="V44" s="122" t="s">
        <v>54</v>
      </c>
      <c r="W44" s="122" t="s">
        <v>54</v>
      </c>
      <c r="X44" s="122" t="s">
        <v>48</v>
      </c>
      <c r="Y44" s="122"/>
      <c r="Z44" s="122"/>
      <c r="AA44" s="122"/>
      <c r="AB44" s="122"/>
      <c r="AC44" s="122"/>
      <c r="AD44" s="122">
        <v>23</v>
      </c>
      <c r="AE44" s="122">
        <v>113</v>
      </c>
      <c r="AF44" s="122">
        <v>1</v>
      </c>
      <c r="AG44" s="122">
        <v>4</v>
      </c>
      <c r="AH44" s="122"/>
    </row>
    <row r="45" s="85" customFormat="1" ht="29" customHeight="1" spans="1:34">
      <c r="A45" s="122">
        <v>40</v>
      </c>
      <c r="B45" s="122" t="s">
        <v>62</v>
      </c>
      <c r="C45" s="122" t="s">
        <v>137</v>
      </c>
      <c r="D45" s="122" t="s">
        <v>210</v>
      </c>
      <c r="E45" s="122"/>
      <c r="F45" s="122" t="s">
        <v>211</v>
      </c>
      <c r="G45" s="122" t="s">
        <v>66</v>
      </c>
      <c r="H45" s="122" t="s">
        <v>67</v>
      </c>
      <c r="I45" s="122" t="s">
        <v>212</v>
      </c>
      <c r="J45" s="122">
        <v>2026</v>
      </c>
      <c r="K45" s="122">
        <v>2026</v>
      </c>
      <c r="L45" s="122" t="s">
        <v>213</v>
      </c>
      <c r="M45" s="124">
        <v>19.32</v>
      </c>
      <c r="N45" s="123"/>
      <c r="O45" s="123">
        <v>19.32</v>
      </c>
      <c r="P45" s="122">
        <v>19.32</v>
      </c>
      <c r="Q45" s="122"/>
      <c r="R45" s="122"/>
      <c r="S45" s="122"/>
      <c r="T45" s="122" t="s">
        <v>54</v>
      </c>
      <c r="U45" s="122" t="s">
        <v>54</v>
      </c>
      <c r="V45" s="122" t="s">
        <v>54</v>
      </c>
      <c r="W45" s="122" t="s">
        <v>54</v>
      </c>
      <c r="X45" s="122" t="s">
        <v>48</v>
      </c>
      <c r="Y45" s="122"/>
      <c r="Z45" s="122"/>
      <c r="AA45" s="122"/>
      <c r="AB45" s="122"/>
      <c r="AC45" s="122"/>
      <c r="AD45" s="122">
        <v>50</v>
      </c>
      <c r="AE45" s="122">
        <v>260</v>
      </c>
      <c r="AF45" s="122">
        <v>3</v>
      </c>
      <c r="AG45" s="122">
        <v>14</v>
      </c>
      <c r="AH45" s="122"/>
    </row>
    <row r="46" s="85" customFormat="1" ht="29" customHeight="1" spans="1:34">
      <c r="A46" s="122">
        <v>41</v>
      </c>
      <c r="B46" s="122" t="s">
        <v>62</v>
      </c>
      <c r="C46" s="122" t="s">
        <v>63</v>
      </c>
      <c r="D46" s="122" t="s">
        <v>111</v>
      </c>
      <c r="E46" s="122"/>
      <c r="F46" s="122" t="s">
        <v>214</v>
      </c>
      <c r="G46" s="122" t="s">
        <v>66</v>
      </c>
      <c r="H46" s="122" t="s">
        <v>67</v>
      </c>
      <c r="I46" s="122" t="s">
        <v>215</v>
      </c>
      <c r="J46" s="122">
        <v>2026</v>
      </c>
      <c r="K46" s="122">
        <v>2026</v>
      </c>
      <c r="L46" s="122" t="s">
        <v>216</v>
      </c>
      <c r="M46" s="124">
        <v>4.6</v>
      </c>
      <c r="N46" s="123"/>
      <c r="O46" s="123">
        <v>4.6</v>
      </c>
      <c r="P46" s="122">
        <v>4.6</v>
      </c>
      <c r="Q46" s="122"/>
      <c r="R46" s="122"/>
      <c r="S46" s="122"/>
      <c r="T46" s="122" t="s">
        <v>54</v>
      </c>
      <c r="U46" s="122" t="s">
        <v>54</v>
      </c>
      <c r="V46" s="122" t="s">
        <v>54</v>
      </c>
      <c r="W46" s="122" t="s">
        <v>54</v>
      </c>
      <c r="X46" s="122" t="s">
        <v>48</v>
      </c>
      <c r="Y46" s="122"/>
      <c r="Z46" s="122"/>
      <c r="AA46" s="122"/>
      <c r="AB46" s="122"/>
      <c r="AC46" s="122"/>
      <c r="AD46" s="122">
        <v>22</v>
      </c>
      <c r="AE46" s="122">
        <v>108</v>
      </c>
      <c r="AF46" s="122">
        <v>1</v>
      </c>
      <c r="AG46" s="122">
        <v>5</v>
      </c>
      <c r="AH46" s="122"/>
    </row>
    <row r="47" s="85" customFormat="1" ht="29" customHeight="1" spans="1:34">
      <c r="A47" s="122">
        <v>42</v>
      </c>
      <c r="B47" s="122" t="s">
        <v>62</v>
      </c>
      <c r="C47" s="122" t="s">
        <v>189</v>
      </c>
      <c r="D47" s="122" t="s">
        <v>217</v>
      </c>
      <c r="E47" s="122"/>
      <c r="F47" s="122" t="s">
        <v>218</v>
      </c>
      <c r="G47" s="122" t="s">
        <v>66</v>
      </c>
      <c r="H47" s="122" t="s">
        <v>67</v>
      </c>
      <c r="I47" s="122" t="s">
        <v>219</v>
      </c>
      <c r="J47" s="122">
        <v>2026</v>
      </c>
      <c r="K47" s="122">
        <v>2026</v>
      </c>
      <c r="L47" s="122" t="s">
        <v>220</v>
      </c>
      <c r="M47" s="124">
        <v>32.05</v>
      </c>
      <c r="N47" s="123"/>
      <c r="O47" s="123">
        <v>32.05</v>
      </c>
      <c r="P47" s="122">
        <v>32.05</v>
      </c>
      <c r="Q47" s="122"/>
      <c r="R47" s="122"/>
      <c r="S47" s="122"/>
      <c r="T47" s="122" t="s">
        <v>54</v>
      </c>
      <c r="U47" s="122" t="s">
        <v>54</v>
      </c>
      <c r="V47" s="122" t="s">
        <v>54</v>
      </c>
      <c r="W47" s="122" t="s">
        <v>54</v>
      </c>
      <c r="X47" s="122" t="s">
        <v>48</v>
      </c>
      <c r="Y47" s="122"/>
      <c r="Z47" s="122"/>
      <c r="AA47" s="122"/>
      <c r="AB47" s="122"/>
      <c r="AC47" s="122"/>
      <c r="AD47" s="122">
        <v>524</v>
      </c>
      <c r="AE47" s="122">
        <v>2625</v>
      </c>
      <c r="AF47" s="122">
        <v>135</v>
      </c>
      <c r="AG47" s="122">
        <v>498</v>
      </c>
      <c r="AH47" s="122"/>
    </row>
    <row r="48" s="85" customFormat="1" ht="29" customHeight="1" spans="1:34">
      <c r="A48" s="122">
        <v>43</v>
      </c>
      <c r="B48" s="122" t="s">
        <v>62</v>
      </c>
      <c r="C48" s="122" t="s">
        <v>189</v>
      </c>
      <c r="D48" s="122" t="s">
        <v>217</v>
      </c>
      <c r="E48" s="122"/>
      <c r="F48" s="122" t="s">
        <v>221</v>
      </c>
      <c r="G48" s="122" t="s">
        <v>66</v>
      </c>
      <c r="H48" s="122" t="s">
        <v>67</v>
      </c>
      <c r="I48" s="122" t="s">
        <v>222</v>
      </c>
      <c r="J48" s="122">
        <v>2026</v>
      </c>
      <c r="K48" s="122">
        <v>2026</v>
      </c>
      <c r="L48" s="122" t="s">
        <v>223</v>
      </c>
      <c r="M48" s="122">
        <v>41.54</v>
      </c>
      <c r="N48" s="122"/>
      <c r="O48" s="122">
        <v>41.54</v>
      </c>
      <c r="P48" s="122">
        <v>41.54</v>
      </c>
      <c r="Q48" s="122"/>
      <c r="R48" s="122"/>
      <c r="S48" s="122"/>
      <c r="T48" s="122" t="s">
        <v>54</v>
      </c>
      <c r="U48" s="122" t="s">
        <v>54</v>
      </c>
      <c r="V48" s="122" t="s">
        <v>54</v>
      </c>
      <c r="W48" s="122" t="s">
        <v>54</v>
      </c>
      <c r="X48" s="122" t="s">
        <v>48</v>
      </c>
      <c r="Y48" s="122"/>
      <c r="Z48" s="122"/>
      <c r="AA48" s="122"/>
      <c r="AB48" s="122"/>
      <c r="AC48" s="122"/>
      <c r="AD48" s="122">
        <v>524</v>
      </c>
      <c r="AE48" s="122">
        <v>2625</v>
      </c>
      <c r="AF48" s="122">
        <v>135</v>
      </c>
      <c r="AG48" s="122">
        <v>498</v>
      </c>
      <c r="AH48" s="122"/>
    </row>
    <row r="49" s="85" customFormat="1" ht="29" customHeight="1" spans="1:34">
      <c r="A49" s="122">
        <v>44</v>
      </c>
      <c r="B49" s="122" t="s">
        <v>62</v>
      </c>
      <c r="C49" s="122" t="s">
        <v>63</v>
      </c>
      <c r="D49" s="122" t="s">
        <v>202</v>
      </c>
      <c r="E49" s="122"/>
      <c r="F49" s="122" t="s">
        <v>224</v>
      </c>
      <c r="G49" s="122" t="s">
        <v>66</v>
      </c>
      <c r="H49" s="122" t="s">
        <v>67</v>
      </c>
      <c r="I49" s="122" t="s">
        <v>225</v>
      </c>
      <c r="J49" s="122">
        <v>2026</v>
      </c>
      <c r="K49" s="122">
        <v>2026</v>
      </c>
      <c r="L49" s="122" t="s">
        <v>226</v>
      </c>
      <c r="M49" s="124">
        <v>94.1</v>
      </c>
      <c r="N49" s="123"/>
      <c r="O49" s="123">
        <v>94.1</v>
      </c>
      <c r="P49" s="122">
        <v>94.1</v>
      </c>
      <c r="Q49" s="122"/>
      <c r="R49" s="122"/>
      <c r="S49" s="122"/>
      <c r="T49" s="122" t="s">
        <v>54</v>
      </c>
      <c r="U49" s="122" t="s">
        <v>54</v>
      </c>
      <c r="V49" s="122" t="s">
        <v>54</v>
      </c>
      <c r="W49" s="122" t="s">
        <v>54</v>
      </c>
      <c r="X49" s="122" t="s">
        <v>48</v>
      </c>
      <c r="Y49" s="122"/>
      <c r="Z49" s="122"/>
      <c r="AA49" s="122"/>
      <c r="AB49" s="122"/>
      <c r="AC49" s="122"/>
      <c r="AD49" s="122">
        <v>175</v>
      </c>
      <c r="AE49" s="122">
        <v>875</v>
      </c>
      <c r="AF49" s="122">
        <v>64</v>
      </c>
      <c r="AG49" s="122">
        <v>211</v>
      </c>
      <c r="AH49" s="122"/>
    </row>
    <row r="50" s="85" customFormat="1" ht="29" customHeight="1" spans="1:34">
      <c r="A50" s="122">
        <v>45</v>
      </c>
      <c r="B50" s="122" t="s">
        <v>62</v>
      </c>
      <c r="C50" s="122" t="s">
        <v>137</v>
      </c>
      <c r="D50" s="122" t="s">
        <v>227</v>
      </c>
      <c r="E50" s="122"/>
      <c r="F50" s="122" t="s">
        <v>228</v>
      </c>
      <c r="G50" s="122" t="s">
        <v>66</v>
      </c>
      <c r="H50" s="122" t="s">
        <v>67</v>
      </c>
      <c r="I50" s="122" t="s">
        <v>229</v>
      </c>
      <c r="J50" s="122">
        <v>2026</v>
      </c>
      <c r="K50" s="122">
        <v>2026</v>
      </c>
      <c r="L50" s="122" t="s">
        <v>230</v>
      </c>
      <c r="M50" s="124">
        <v>8.11</v>
      </c>
      <c r="N50" s="123"/>
      <c r="O50" s="123">
        <v>8.11</v>
      </c>
      <c r="P50" s="122">
        <v>8.11</v>
      </c>
      <c r="Q50" s="122"/>
      <c r="R50" s="122"/>
      <c r="S50" s="122"/>
      <c r="T50" s="122" t="s">
        <v>54</v>
      </c>
      <c r="U50" s="122" t="s">
        <v>54</v>
      </c>
      <c r="V50" s="122" t="s">
        <v>54</v>
      </c>
      <c r="W50" s="122" t="s">
        <v>54</v>
      </c>
      <c r="X50" s="122" t="s">
        <v>48</v>
      </c>
      <c r="Y50" s="122"/>
      <c r="Z50" s="122"/>
      <c r="AA50" s="122"/>
      <c r="AB50" s="122"/>
      <c r="AC50" s="122"/>
      <c r="AD50" s="122">
        <v>658</v>
      </c>
      <c r="AE50" s="122">
        <v>3299</v>
      </c>
      <c r="AF50" s="122">
        <v>15</v>
      </c>
      <c r="AG50" s="122">
        <v>63</v>
      </c>
      <c r="AH50" s="122"/>
    </row>
    <row r="51" s="85" customFormat="1" ht="29" customHeight="1" spans="1:34">
      <c r="A51" s="122">
        <v>46</v>
      </c>
      <c r="B51" s="122" t="s">
        <v>62</v>
      </c>
      <c r="C51" s="122" t="s">
        <v>137</v>
      </c>
      <c r="D51" s="122" t="s">
        <v>231</v>
      </c>
      <c r="E51" s="122"/>
      <c r="F51" s="122" t="s">
        <v>232</v>
      </c>
      <c r="G51" s="122" t="s">
        <v>66</v>
      </c>
      <c r="H51" s="122" t="s">
        <v>67</v>
      </c>
      <c r="I51" s="122" t="s">
        <v>233</v>
      </c>
      <c r="J51" s="122">
        <v>2026</v>
      </c>
      <c r="K51" s="122">
        <v>2026</v>
      </c>
      <c r="L51" s="122" t="s">
        <v>234</v>
      </c>
      <c r="M51" s="124">
        <v>6.33</v>
      </c>
      <c r="N51" s="123"/>
      <c r="O51" s="123">
        <v>6.33</v>
      </c>
      <c r="P51" s="122">
        <v>6.33</v>
      </c>
      <c r="Q51" s="122"/>
      <c r="R51" s="122"/>
      <c r="S51" s="122"/>
      <c r="T51" s="122" t="s">
        <v>54</v>
      </c>
      <c r="U51" s="122" t="s">
        <v>54</v>
      </c>
      <c r="V51" s="122" t="s">
        <v>54</v>
      </c>
      <c r="W51" s="122" t="s">
        <v>54</v>
      </c>
      <c r="X51" s="122" t="s">
        <v>48</v>
      </c>
      <c r="Y51" s="122"/>
      <c r="Z51" s="122"/>
      <c r="AA51" s="122"/>
      <c r="AB51" s="122"/>
      <c r="AC51" s="122"/>
      <c r="AD51" s="122">
        <v>86</v>
      </c>
      <c r="AE51" s="122">
        <v>516</v>
      </c>
      <c r="AF51" s="122">
        <v>21</v>
      </c>
      <c r="AG51" s="122">
        <v>102</v>
      </c>
      <c r="AH51" s="122"/>
    </row>
    <row r="52" s="85" customFormat="1" ht="29" customHeight="1" spans="1:34">
      <c r="A52" s="122">
        <v>47</v>
      </c>
      <c r="B52" s="122" t="s">
        <v>62</v>
      </c>
      <c r="C52" s="122" t="s">
        <v>137</v>
      </c>
      <c r="D52" s="122" t="s">
        <v>227</v>
      </c>
      <c r="E52" s="122"/>
      <c r="F52" s="122" t="s">
        <v>235</v>
      </c>
      <c r="G52" s="122" t="s">
        <v>66</v>
      </c>
      <c r="H52" s="122" t="s">
        <v>67</v>
      </c>
      <c r="I52" s="122" t="s">
        <v>236</v>
      </c>
      <c r="J52" s="122">
        <v>2026</v>
      </c>
      <c r="K52" s="122">
        <v>2026</v>
      </c>
      <c r="L52" s="122" t="s">
        <v>237</v>
      </c>
      <c r="M52" s="124">
        <v>10.01</v>
      </c>
      <c r="N52" s="123"/>
      <c r="O52" s="123">
        <v>10.01</v>
      </c>
      <c r="P52" s="122">
        <v>10.01</v>
      </c>
      <c r="Q52" s="122"/>
      <c r="R52" s="122"/>
      <c r="S52" s="122"/>
      <c r="T52" s="122" t="s">
        <v>54</v>
      </c>
      <c r="U52" s="122" t="s">
        <v>54</v>
      </c>
      <c r="V52" s="122" t="s">
        <v>54</v>
      </c>
      <c r="W52" s="122" t="s">
        <v>54</v>
      </c>
      <c r="X52" s="122" t="s">
        <v>48</v>
      </c>
      <c r="Y52" s="122"/>
      <c r="Z52" s="122"/>
      <c r="AA52" s="122"/>
      <c r="AB52" s="122"/>
      <c r="AC52" s="122"/>
      <c r="AD52" s="122">
        <v>795</v>
      </c>
      <c r="AE52" s="122">
        <v>4770</v>
      </c>
      <c r="AF52" s="122">
        <v>15</v>
      </c>
      <c r="AG52" s="122">
        <v>63</v>
      </c>
      <c r="AH52" s="122"/>
    </row>
    <row r="53" s="85" customFormat="1" ht="29" customHeight="1" spans="1:34">
      <c r="A53" s="122">
        <v>48</v>
      </c>
      <c r="B53" s="122" t="s">
        <v>62</v>
      </c>
      <c r="C53" s="122" t="s">
        <v>238</v>
      </c>
      <c r="D53" s="122" t="s">
        <v>239</v>
      </c>
      <c r="E53" s="122"/>
      <c r="F53" s="122" t="s">
        <v>240</v>
      </c>
      <c r="G53" s="122" t="s">
        <v>66</v>
      </c>
      <c r="H53" s="122" t="s">
        <v>67</v>
      </c>
      <c r="I53" s="122" t="s">
        <v>241</v>
      </c>
      <c r="J53" s="122">
        <v>2026</v>
      </c>
      <c r="K53" s="122">
        <v>2026</v>
      </c>
      <c r="L53" s="122" t="s">
        <v>242</v>
      </c>
      <c r="M53" s="124">
        <v>9.34</v>
      </c>
      <c r="N53" s="123"/>
      <c r="O53" s="123">
        <v>9.34</v>
      </c>
      <c r="P53" s="122">
        <v>9.34</v>
      </c>
      <c r="Q53" s="122"/>
      <c r="R53" s="122"/>
      <c r="S53" s="122"/>
      <c r="T53" s="122" t="s">
        <v>54</v>
      </c>
      <c r="U53" s="122" t="s">
        <v>54</v>
      </c>
      <c r="V53" s="122" t="s">
        <v>54</v>
      </c>
      <c r="W53" s="122" t="s">
        <v>54</v>
      </c>
      <c r="X53" s="122" t="s">
        <v>48</v>
      </c>
      <c r="Y53" s="122"/>
      <c r="Z53" s="122"/>
      <c r="AA53" s="122"/>
      <c r="AB53" s="122"/>
      <c r="AC53" s="122"/>
      <c r="AD53" s="122">
        <v>98</v>
      </c>
      <c r="AE53" s="122">
        <v>490</v>
      </c>
      <c r="AF53" s="122">
        <v>25</v>
      </c>
      <c r="AG53" s="122">
        <v>49</v>
      </c>
      <c r="AH53" s="122"/>
    </row>
    <row r="54" s="85" customFormat="1" ht="29" customHeight="1" spans="1:34">
      <c r="A54" s="122">
        <v>49</v>
      </c>
      <c r="B54" s="122" t="s">
        <v>62</v>
      </c>
      <c r="C54" s="122" t="s">
        <v>137</v>
      </c>
      <c r="D54" s="122" t="s">
        <v>227</v>
      </c>
      <c r="E54" s="122"/>
      <c r="F54" s="122" t="s">
        <v>243</v>
      </c>
      <c r="G54" s="122" t="s">
        <v>66</v>
      </c>
      <c r="H54" s="122" t="s">
        <v>67</v>
      </c>
      <c r="I54" s="122" t="s">
        <v>244</v>
      </c>
      <c r="J54" s="122">
        <v>2026</v>
      </c>
      <c r="K54" s="122">
        <v>2026</v>
      </c>
      <c r="L54" s="122" t="s">
        <v>245</v>
      </c>
      <c r="M54" s="124">
        <v>9.44</v>
      </c>
      <c r="N54" s="123"/>
      <c r="O54" s="123">
        <v>9.44</v>
      </c>
      <c r="P54" s="122">
        <v>9.44</v>
      </c>
      <c r="Q54" s="122"/>
      <c r="R54" s="122"/>
      <c r="S54" s="122"/>
      <c r="T54" s="122" t="s">
        <v>54</v>
      </c>
      <c r="U54" s="122" t="s">
        <v>54</v>
      </c>
      <c r="V54" s="122" t="s">
        <v>54</v>
      </c>
      <c r="W54" s="122" t="s">
        <v>54</v>
      </c>
      <c r="X54" s="122" t="s">
        <v>48</v>
      </c>
      <c r="Y54" s="122"/>
      <c r="Z54" s="122"/>
      <c r="AA54" s="122"/>
      <c r="AB54" s="122"/>
      <c r="AC54" s="122"/>
      <c r="AD54" s="122">
        <v>658</v>
      </c>
      <c r="AE54" s="122">
        <v>3299</v>
      </c>
      <c r="AF54" s="122">
        <v>250</v>
      </c>
      <c r="AG54" s="122">
        <v>1023</v>
      </c>
      <c r="AH54" s="122"/>
    </row>
    <row r="55" s="85" customFormat="1" ht="29" customHeight="1" spans="1:34">
      <c r="A55" s="122">
        <v>50</v>
      </c>
      <c r="B55" s="122" t="s">
        <v>62</v>
      </c>
      <c r="C55" s="122" t="s">
        <v>246</v>
      </c>
      <c r="D55" s="122" t="s">
        <v>247</v>
      </c>
      <c r="E55" s="122"/>
      <c r="F55" s="122" t="s">
        <v>248</v>
      </c>
      <c r="G55" s="122" t="s">
        <v>66</v>
      </c>
      <c r="H55" s="122" t="s">
        <v>67</v>
      </c>
      <c r="I55" s="122" t="s">
        <v>249</v>
      </c>
      <c r="J55" s="122">
        <v>2026</v>
      </c>
      <c r="K55" s="122">
        <v>2026</v>
      </c>
      <c r="L55" s="122" t="s">
        <v>250</v>
      </c>
      <c r="M55" s="124">
        <v>19.93</v>
      </c>
      <c r="N55" s="123"/>
      <c r="O55" s="123">
        <v>19.93</v>
      </c>
      <c r="P55" s="122">
        <v>19.93</v>
      </c>
      <c r="Q55" s="122"/>
      <c r="R55" s="122"/>
      <c r="S55" s="122"/>
      <c r="T55" s="122" t="s">
        <v>54</v>
      </c>
      <c r="U55" s="122" t="s">
        <v>54</v>
      </c>
      <c r="V55" s="122" t="s">
        <v>54</v>
      </c>
      <c r="W55" s="122" t="s">
        <v>54</v>
      </c>
      <c r="X55" s="122" t="s">
        <v>48</v>
      </c>
      <c r="Y55" s="122"/>
      <c r="Z55" s="122"/>
      <c r="AA55" s="122"/>
      <c r="AB55" s="122"/>
      <c r="AC55" s="122"/>
      <c r="AD55" s="122">
        <v>78</v>
      </c>
      <c r="AE55" s="122">
        <v>398</v>
      </c>
      <c r="AF55" s="122">
        <v>0</v>
      </c>
      <c r="AG55" s="122">
        <v>0</v>
      </c>
      <c r="AH55" s="122"/>
    </row>
    <row r="56" s="85" customFormat="1" ht="29" customHeight="1" spans="1:34">
      <c r="A56" s="122">
        <v>51</v>
      </c>
      <c r="B56" s="122" t="s">
        <v>62</v>
      </c>
      <c r="C56" s="122" t="s">
        <v>189</v>
      </c>
      <c r="D56" s="122" t="s">
        <v>251</v>
      </c>
      <c r="E56" s="122"/>
      <c r="F56" s="122" t="s">
        <v>252</v>
      </c>
      <c r="G56" s="122" t="s">
        <v>66</v>
      </c>
      <c r="H56" s="122" t="s">
        <v>67</v>
      </c>
      <c r="I56" s="122" t="s">
        <v>253</v>
      </c>
      <c r="J56" s="122">
        <v>2026</v>
      </c>
      <c r="K56" s="122">
        <v>2026</v>
      </c>
      <c r="L56" s="122" t="s">
        <v>254</v>
      </c>
      <c r="M56" s="124">
        <v>6.62</v>
      </c>
      <c r="N56" s="123"/>
      <c r="O56" s="123">
        <v>6.62</v>
      </c>
      <c r="P56" s="122">
        <v>6.62</v>
      </c>
      <c r="Q56" s="122"/>
      <c r="R56" s="122"/>
      <c r="S56" s="122"/>
      <c r="T56" s="122" t="s">
        <v>54</v>
      </c>
      <c r="U56" s="122" t="s">
        <v>54</v>
      </c>
      <c r="V56" s="122" t="s">
        <v>54</v>
      </c>
      <c r="W56" s="122" t="s">
        <v>54</v>
      </c>
      <c r="X56" s="122" t="s">
        <v>48</v>
      </c>
      <c r="Y56" s="122"/>
      <c r="Z56" s="122"/>
      <c r="AA56" s="122"/>
      <c r="AB56" s="122"/>
      <c r="AC56" s="122"/>
      <c r="AD56" s="122">
        <v>62</v>
      </c>
      <c r="AE56" s="122">
        <v>298</v>
      </c>
      <c r="AF56" s="122">
        <v>23</v>
      </c>
      <c r="AG56" s="122">
        <v>96</v>
      </c>
      <c r="AH56" s="122"/>
    </row>
    <row r="57" s="85" customFormat="1" ht="29" customHeight="1" spans="1:34">
      <c r="A57" s="122">
        <v>52</v>
      </c>
      <c r="B57" s="122" t="s">
        <v>62</v>
      </c>
      <c r="C57" s="122" t="s">
        <v>101</v>
      </c>
      <c r="D57" s="122" t="s">
        <v>255</v>
      </c>
      <c r="E57" s="122"/>
      <c r="F57" s="122" t="s">
        <v>256</v>
      </c>
      <c r="G57" s="122" t="s">
        <v>66</v>
      </c>
      <c r="H57" s="122" t="s">
        <v>67</v>
      </c>
      <c r="I57" s="122" t="s">
        <v>257</v>
      </c>
      <c r="J57" s="122">
        <v>2026</v>
      </c>
      <c r="K57" s="122">
        <v>2026</v>
      </c>
      <c r="L57" s="122" t="s">
        <v>258</v>
      </c>
      <c r="M57" s="124">
        <v>0.39</v>
      </c>
      <c r="N57" s="123"/>
      <c r="O57" s="123">
        <v>0.39</v>
      </c>
      <c r="P57" s="122">
        <v>0.39</v>
      </c>
      <c r="Q57" s="122"/>
      <c r="R57" s="122"/>
      <c r="S57" s="122"/>
      <c r="T57" s="122" t="s">
        <v>54</v>
      </c>
      <c r="U57" s="122" t="s">
        <v>54</v>
      </c>
      <c r="V57" s="122" t="s">
        <v>54</v>
      </c>
      <c r="W57" s="122" t="s">
        <v>54</v>
      </c>
      <c r="X57" s="122" t="s">
        <v>48</v>
      </c>
      <c r="Y57" s="122"/>
      <c r="Z57" s="122"/>
      <c r="AA57" s="122"/>
      <c r="AB57" s="122"/>
      <c r="AC57" s="122"/>
      <c r="AD57" s="122">
        <v>395</v>
      </c>
      <c r="AE57" s="122">
        <v>2260</v>
      </c>
      <c r="AF57" s="122">
        <v>78</v>
      </c>
      <c r="AG57" s="122">
        <v>296</v>
      </c>
      <c r="AH57" s="122"/>
    </row>
    <row r="58" s="85" customFormat="1" ht="29" customHeight="1" spans="1:34">
      <c r="A58" s="122">
        <v>53</v>
      </c>
      <c r="B58" s="122" t="s">
        <v>62</v>
      </c>
      <c r="C58" s="122" t="s">
        <v>259</v>
      </c>
      <c r="D58" s="122"/>
      <c r="E58" s="122"/>
      <c r="F58" s="122" t="s">
        <v>260</v>
      </c>
      <c r="G58" s="122" t="s">
        <v>66</v>
      </c>
      <c r="H58" s="122" t="s">
        <v>67</v>
      </c>
      <c r="I58" s="122" t="s">
        <v>261</v>
      </c>
      <c r="J58" s="122">
        <v>2026</v>
      </c>
      <c r="K58" s="122">
        <v>2026</v>
      </c>
      <c r="L58" s="122" t="s">
        <v>262</v>
      </c>
      <c r="M58" s="124">
        <v>2.23</v>
      </c>
      <c r="N58" s="123"/>
      <c r="O58" s="123">
        <v>2.23</v>
      </c>
      <c r="P58" s="122">
        <v>2.23</v>
      </c>
      <c r="Q58" s="122"/>
      <c r="R58" s="122"/>
      <c r="S58" s="122"/>
      <c r="T58" s="122" t="s">
        <v>54</v>
      </c>
      <c r="U58" s="122" t="s">
        <v>54</v>
      </c>
      <c r="V58" s="122" t="s">
        <v>54</v>
      </c>
      <c r="W58" s="122" t="s">
        <v>54</v>
      </c>
      <c r="X58" s="122" t="s">
        <v>48</v>
      </c>
      <c r="Y58" s="122"/>
      <c r="Z58" s="122"/>
      <c r="AA58" s="122"/>
      <c r="AB58" s="122"/>
      <c r="AC58" s="122"/>
      <c r="AD58" s="122">
        <v>695</v>
      </c>
      <c r="AE58" s="122">
        <v>4287</v>
      </c>
      <c r="AF58" s="122">
        <v>166</v>
      </c>
      <c r="AG58" s="122">
        <v>659</v>
      </c>
      <c r="AH58" s="122"/>
    </row>
    <row r="59" s="85" customFormat="1" ht="29" customHeight="1" spans="1:34">
      <c r="A59" s="122">
        <v>54</v>
      </c>
      <c r="B59" s="122" t="s">
        <v>62</v>
      </c>
      <c r="C59" s="122" t="s">
        <v>70</v>
      </c>
      <c r="D59" s="122" t="s">
        <v>263</v>
      </c>
      <c r="E59" s="122"/>
      <c r="F59" s="122" t="s">
        <v>264</v>
      </c>
      <c r="G59" s="122" t="s">
        <v>66</v>
      </c>
      <c r="H59" s="122" t="s">
        <v>67</v>
      </c>
      <c r="I59" s="122" t="s">
        <v>265</v>
      </c>
      <c r="J59" s="122">
        <v>2026</v>
      </c>
      <c r="K59" s="122">
        <v>2026</v>
      </c>
      <c r="L59" s="122" t="s">
        <v>266</v>
      </c>
      <c r="M59" s="124">
        <v>40.57</v>
      </c>
      <c r="N59" s="123"/>
      <c r="O59" s="123">
        <v>40.57</v>
      </c>
      <c r="P59" s="122">
        <v>40.57</v>
      </c>
      <c r="Q59" s="122"/>
      <c r="R59" s="122"/>
      <c r="S59" s="122"/>
      <c r="T59" s="122" t="s">
        <v>54</v>
      </c>
      <c r="U59" s="122" t="s">
        <v>54</v>
      </c>
      <c r="V59" s="122" t="s">
        <v>54</v>
      </c>
      <c r="W59" s="122" t="s">
        <v>54</v>
      </c>
      <c r="X59" s="122" t="s">
        <v>48</v>
      </c>
      <c r="Y59" s="122"/>
      <c r="Z59" s="122"/>
      <c r="AA59" s="122"/>
      <c r="AB59" s="122"/>
      <c r="AC59" s="122"/>
      <c r="AD59" s="122">
        <v>695</v>
      </c>
      <c r="AE59" s="122">
        <v>4287</v>
      </c>
      <c r="AF59" s="122">
        <v>66</v>
      </c>
      <c r="AG59" s="122">
        <v>227</v>
      </c>
      <c r="AH59" s="122"/>
    </row>
    <row r="60" s="85" customFormat="1" ht="29" customHeight="1" spans="1:34">
      <c r="A60" s="122">
        <v>55</v>
      </c>
      <c r="B60" s="122" t="s">
        <v>62</v>
      </c>
      <c r="C60" s="122" t="s">
        <v>70</v>
      </c>
      <c r="D60" s="122" t="s">
        <v>263</v>
      </c>
      <c r="E60" s="122"/>
      <c r="F60" s="122" t="s">
        <v>267</v>
      </c>
      <c r="G60" s="122" t="s">
        <v>66</v>
      </c>
      <c r="H60" s="122" t="s">
        <v>67</v>
      </c>
      <c r="I60" s="122" t="s">
        <v>268</v>
      </c>
      <c r="J60" s="122">
        <v>2026</v>
      </c>
      <c r="K60" s="122">
        <v>2026</v>
      </c>
      <c r="L60" s="122" t="s">
        <v>269</v>
      </c>
      <c r="M60" s="124">
        <v>42.74</v>
      </c>
      <c r="N60" s="123"/>
      <c r="O60" s="123">
        <v>42.74</v>
      </c>
      <c r="P60" s="122">
        <v>42.74</v>
      </c>
      <c r="Q60" s="122"/>
      <c r="R60" s="122"/>
      <c r="S60" s="122"/>
      <c r="T60" s="122" t="s">
        <v>54</v>
      </c>
      <c r="U60" s="122" t="s">
        <v>54</v>
      </c>
      <c r="V60" s="122" t="s">
        <v>54</v>
      </c>
      <c r="W60" s="122" t="s">
        <v>54</v>
      </c>
      <c r="X60" s="122" t="s">
        <v>48</v>
      </c>
      <c r="Y60" s="122"/>
      <c r="Z60" s="122"/>
      <c r="AA60" s="122"/>
      <c r="AB60" s="122"/>
      <c r="AC60" s="122"/>
      <c r="AD60" s="122">
        <v>695</v>
      </c>
      <c r="AE60" s="122">
        <v>4287</v>
      </c>
      <c r="AF60" s="122">
        <v>66</v>
      </c>
      <c r="AG60" s="122">
        <v>227</v>
      </c>
      <c r="AH60" s="122"/>
    </row>
    <row r="61" s="85" customFormat="1" ht="29" customHeight="1" spans="1:34">
      <c r="A61" s="122">
        <v>56</v>
      </c>
      <c r="B61" s="122" t="s">
        <v>62</v>
      </c>
      <c r="C61" s="122" t="s">
        <v>70</v>
      </c>
      <c r="D61" s="122" t="s">
        <v>263</v>
      </c>
      <c r="E61" s="122"/>
      <c r="F61" s="122" t="s">
        <v>270</v>
      </c>
      <c r="G61" s="122" t="s">
        <v>66</v>
      </c>
      <c r="H61" s="122" t="s">
        <v>67</v>
      </c>
      <c r="I61" s="122" t="s">
        <v>271</v>
      </c>
      <c r="J61" s="122">
        <v>2026</v>
      </c>
      <c r="K61" s="122">
        <v>2026</v>
      </c>
      <c r="L61" s="122" t="s">
        <v>272</v>
      </c>
      <c r="M61" s="124">
        <v>32.09</v>
      </c>
      <c r="N61" s="123"/>
      <c r="O61" s="123">
        <v>32.09</v>
      </c>
      <c r="P61" s="122">
        <v>32.09</v>
      </c>
      <c r="Q61" s="122"/>
      <c r="R61" s="122"/>
      <c r="S61" s="122"/>
      <c r="T61" s="122" t="s">
        <v>54</v>
      </c>
      <c r="U61" s="122" t="s">
        <v>54</v>
      </c>
      <c r="V61" s="122" t="s">
        <v>54</v>
      </c>
      <c r="W61" s="122" t="s">
        <v>54</v>
      </c>
      <c r="X61" s="122" t="s">
        <v>48</v>
      </c>
      <c r="Y61" s="122"/>
      <c r="Z61" s="122"/>
      <c r="AA61" s="122"/>
      <c r="AB61" s="122"/>
      <c r="AC61" s="122"/>
      <c r="AD61" s="122">
        <v>695</v>
      </c>
      <c r="AE61" s="122">
        <v>4287</v>
      </c>
      <c r="AF61" s="122">
        <v>66</v>
      </c>
      <c r="AG61" s="122">
        <v>227</v>
      </c>
      <c r="AH61" s="122"/>
    </row>
    <row r="62" s="85" customFormat="1" ht="29" customHeight="1" spans="1:34">
      <c r="A62" s="122">
        <v>57</v>
      </c>
      <c r="B62" s="122" t="s">
        <v>62</v>
      </c>
      <c r="C62" s="122" t="s">
        <v>101</v>
      </c>
      <c r="D62" s="122" t="s">
        <v>255</v>
      </c>
      <c r="E62" s="122"/>
      <c r="F62" s="122" t="s">
        <v>273</v>
      </c>
      <c r="G62" s="122" t="s">
        <v>66</v>
      </c>
      <c r="H62" s="122" t="s">
        <v>67</v>
      </c>
      <c r="I62" s="122" t="s">
        <v>274</v>
      </c>
      <c r="J62" s="122">
        <v>2026</v>
      </c>
      <c r="K62" s="122">
        <v>2026</v>
      </c>
      <c r="L62" s="122" t="s">
        <v>275</v>
      </c>
      <c r="M62" s="124">
        <v>8.01</v>
      </c>
      <c r="N62" s="123"/>
      <c r="O62" s="123">
        <v>8.01</v>
      </c>
      <c r="P62" s="122">
        <v>8.01</v>
      </c>
      <c r="Q62" s="122"/>
      <c r="R62" s="122"/>
      <c r="S62" s="122"/>
      <c r="T62" s="122" t="s">
        <v>54</v>
      </c>
      <c r="U62" s="122" t="s">
        <v>54</v>
      </c>
      <c r="V62" s="122" t="s">
        <v>54</v>
      </c>
      <c r="W62" s="122" t="s">
        <v>54</v>
      </c>
      <c r="X62" s="122" t="s">
        <v>48</v>
      </c>
      <c r="Y62" s="122"/>
      <c r="Z62" s="122"/>
      <c r="AA62" s="122"/>
      <c r="AB62" s="122"/>
      <c r="AC62" s="122"/>
      <c r="AD62" s="122">
        <v>395</v>
      </c>
      <c r="AE62" s="122">
        <v>2260</v>
      </c>
      <c r="AF62" s="122">
        <v>78</v>
      </c>
      <c r="AG62" s="122">
        <v>351</v>
      </c>
      <c r="AH62" s="122"/>
    </row>
    <row r="63" s="85" customFormat="1" ht="29" customHeight="1" spans="1:34">
      <c r="A63" s="122">
        <v>58</v>
      </c>
      <c r="B63" s="122" t="s">
        <v>62</v>
      </c>
      <c r="C63" s="122" t="s">
        <v>101</v>
      </c>
      <c r="D63" s="122" t="s">
        <v>255</v>
      </c>
      <c r="E63" s="122"/>
      <c r="F63" s="122" t="s">
        <v>276</v>
      </c>
      <c r="G63" s="122" t="s">
        <v>66</v>
      </c>
      <c r="H63" s="122" t="s">
        <v>67</v>
      </c>
      <c r="I63" s="122" t="s">
        <v>277</v>
      </c>
      <c r="J63" s="122">
        <v>2026</v>
      </c>
      <c r="K63" s="122">
        <v>2026</v>
      </c>
      <c r="L63" s="122" t="s">
        <v>278</v>
      </c>
      <c r="M63" s="124">
        <v>3.7998</v>
      </c>
      <c r="N63" s="123"/>
      <c r="O63" s="122">
        <v>3.7998</v>
      </c>
      <c r="P63" s="122">
        <v>3.7998</v>
      </c>
      <c r="Q63" s="122"/>
      <c r="R63" s="122"/>
      <c r="S63" s="122"/>
      <c r="T63" s="122" t="s">
        <v>54</v>
      </c>
      <c r="U63" s="122" t="s">
        <v>54</v>
      </c>
      <c r="V63" s="122" t="s">
        <v>54</v>
      </c>
      <c r="W63" s="122" t="s">
        <v>54</v>
      </c>
      <c r="X63" s="122" t="s">
        <v>48</v>
      </c>
      <c r="Y63" s="122"/>
      <c r="Z63" s="122"/>
      <c r="AA63" s="122"/>
      <c r="AB63" s="122"/>
      <c r="AC63" s="122"/>
      <c r="AD63" s="122">
        <v>395</v>
      </c>
      <c r="AE63" s="122">
        <v>2260</v>
      </c>
      <c r="AF63" s="122">
        <v>78</v>
      </c>
      <c r="AG63" s="122">
        <v>351</v>
      </c>
      <c r="AH63" s="122"/>
    </row>
    <row r="64" s="85" customFormat="1" ht="29" customHeight="1" spans="1:34">
      <c r="A64" s="122">
        <v>59</v>
      </c>
      <c r="B64" s="122" t="s">
        <v>62</v>
      </c>
      <c r="C64" s="122" t="s">
        <v>279</v>
      </c>
      <c r="D64" s="122" t="s">
        <v>280</v>
      </c>
      <c r="E64" s="122"/>
      <c r="F64" s="122" t="s">
        <v>281</v>
      </c>
      <c r="G64" s="122" t="s">
        <v>66</v>
      </c>
      <c r="H64" s="122" t="s">
        <v>67</v>
      </c>
      <c r="I64" s="122" t="s">
        <v>282</v>
      </c>
      <c r="J64" s="122">
        <v>2026</v>
      </c>
      <c r="K64" s="122">
        <v>2026</v>
      </c>
      <c r="L64" s="122" t="s">
        <v>283</v>
      </c>
      <c r="M64" s="124">
        <v>5.74</v>
      </c>
      <c r="N64" s="123"/>
      <c r="O64" s="123">
        <v>5.74</v>
      </c>
      <c r="P64" s="122">
        <v>5.74</v>
      </c>
      <c r="Q64" s="122"/>
      <c r="R64" s="122"/>
      <c r="S64" s="122"/>
      <c r="T64" s="122" t="s">
        <v>54</v>
      </c>
      <c r="U64" s="122" t="s">
        <v>54</v>
      </c>
      <c r="V64" s="122" t="s">
        <v>54</v>
      </c>
      <c r="W64" s="122" t="s">
        <v>54</v>
      </c>
      <c r="X64" s="122" t="s">
        <v>48</v>
      </c>
      <c r="Y64" s="122"/>
      <c r="Z64" s="122"/>
      <c r="AA64" s="122"/>
      <c r="AB64" s="122"/>
      <c r="AC64" s="122"/>
      <c r="AD64" s="122">
        <v>26</v>
      </c>
      <c r="AE64" s="122">
        <v>135</v>
      </c>
      <c r="AF64" s="122">
        <v>2</v>
      </c>
      <c r="AG64" s="122">
        <v>10</v>
      </c>
      <c r="AH64" s="122"/>
    </row>
    <row r="65" s="85" customFormat="1" ht="29" customHeight="1" spans="1:34">
      <c r="A65" s="122">
        <v>60</v>
      </c>
      <c r="B65" s="122" t="s">
        <v>62</v>
      </c>
      <c r="C65" s="122" t="s">
        <v>279</v>
      </c>
      <c r="D65" s="122" t="s">
        <v>280</v>
      </c>
      <c r="E65" s="122"/>
      <c r="F65" s="122" t="s">
        <v>284</v>
      </c>
      <c r="G65" s="122" t="s">
        <v>66</v>
      </c>
      <c r="H65" s="122" t="s">
        <v>67</v>
      </c>
      <c r="I65" s="122" t="s">
        <v>285</v>
      </c>
      <c r="J65" s="122">
        <v>2026</v>
      </c>
      <c r="K65" s="122">
        <v>2026</v>
      </c>
      <c r="L65" s="122" t="s">
        <v>286</v>
      </c>
      <c r="M65" s="124">
        <v>34.2</v>
      </c>
      <c r="N65" s="123"/>
      <c r="O65" s="123">
        <v>34.2</v>
      </c>
      <c r="P65" s="122">
        <v>34.2</v>
      </c>
      <c r="Q65" s="122"/>
      <c r="R65" s="122"/>
      <c r="S65" s="122"/>
      <c r="T65" s="122" t="s">
        <v>54</v>
      </c>
      <c r="U65" s="122" t="s">
        <v>54</v>
      </c>
      <c r="V65" s="122" t="s">
        <v>54</v>
      </c>
      <c r="W65" s="122" t="s">
        <v>54</v>
      </c>
      <c r="X65" s="122" t="s">
        <v>48</v>
      </c>
      <c r="Y65" s="122"/>
      <c r="Z65" s="122"/>
      <c r="AA65" s="122"/>
      <c r="AB65" s="122"/>
      <c r="AC65" s="122"/>
      <c r="AD65" s="122">
        <v>26</v>
      </c>
      <c r="AE65" s="122">
        <v>135</v>
      </c>
      <c r="AF65" s="122">
        <v>2</v>
      </c>
      <c r="AG65" s="122">
        <v>10</v>
      </c>
      <c r="AH65" s="122"/>
    </row>
    <row r="66" s="85" customFormat="1" ht="29" customHeight="1" spans="1:34">
      <c r="A66" s="122">
        <v>61</v>
      </c>
      <c r="B66" s="122" t="s">
        <v>62</v>
      </c>
      <c r="C66" s="122" t="s">
        <v>46</v>
      </c>
      <c r="D66" s="122" t="s">
        <v>79</v>
      </c>
      <c r="E66" s="122"/>
      <c r="F66" s="122" t="s">
        <v>287</v>
      </c>
      <c r="G66" s="122" t="s">
        <v>66</v>
      </c>
      <c r="H66" s="122" t="s">
        <v>67</v>
      </c>
      <c r="I66" s="122" t="s">
        <v>288</v>
      </c>
      <c r="J66" s="122">
        <v>2026</v>
      </c>
      <c r="K66" s="122">
        <v>2026</v>
      </c>
      <c r="L66" s="122" t="s">
        <v>289</v>
      </c>
      <c r="M66" s="124">
        <v>19.98</v>
      </c>
      <c r="N66" s="123"/>
      <c r="O66" s="123">
        <v>19.98</v>
      </c>
      <c r="P66" s="122">
        <v>19.98</v>
      </c>
      <c r="Q66" s="122"/>
      <c r="R66" s="122"/>
      <c r="S66" s="122"/>
      <c r="T66" s="122" t="s">
        <v>54</v>
      </c>
      <c r="U66" s="122" t="s">
        <v>54</v>
      </c>
      <c r="V66" s="122" t="s">
        <v>54</v>
      </c>
      <c r="W66" s="122" t="s">
        <v>54</v>
      </c>
      <c r="X66" s="122" t="s">
        <v>48</v>
      </c>
      <c r="Y66" s="122"/>
      <c r="Z66" s="122"/>
      <c r="AA66" s="122"/>
      <c r="AB66" s="122"/>
      <c r="AC66" s="122"/>
      <c r="AD66" s="122">
        <v>96</v>
      </c>
      <c r="AE66" s="122">
        <v>492</v>
      </c>
      <c r="AF66" s="122">
        <v>35</v>
      </c>
      <c r="AG66" s="122">
        <v>144</v>
      </c>
      <c r="AH66" s="122"/>
    </row>
    <row r="67" s="85" customFormat="1" ht="29" customHeight="1" spans="1:34">
      <c r="A67" s="122">
        <v>62</v>
      </c>
      <c r="B67" s="122" t="s">
        <v>62</v>
      </c>
      <c r="C67" s="122" t="s">
        <v>46</v>
      </c>
      <c r="D67" s="122" t="s">
        <v>79</v>
      </c>
      <c r="E67" s="122"/>
      <c r="F67" s="122" t="s">
        <v>290</v>
      </c>
      <c r="G67" s="122" t="s">
        <v>66</v>
      </c>
      <c r="H67" s="122" t="s">
        <v>67</v>
      </c>
      <c r="I67" s="122" t="s">
        <v>291</v>
      </c>
      <c r="J67" s="122">
        <v>2026</v>
      </c>
      <c r="K67" s="122">
        <v>2026</v>
      </c>
      <c r="L67" s="122" t="s">
        <v>292</v>
      </c>
      <c r="M67" s="124">
        <v>17.81</v>
      </c>
      <c r="N67" s="123"/>
      <c r="O67" s="123">
        <v>17.81</v>
      </c>
      <c r="P67" s="122">
        <v>17.81</v>
      </c>
      <c r="Q67" s="122"/>
      <c r="R67" s="122"/>
      <c r="S67" s="122"/>
      <c r="T67" s="122" t="s">
        <v>54</v>
      </c>
      <c r="U67" s="122" t="s">
        <v>54</v>
      </c>
      <c r="V67" s="122" t="s">
        <v>54</v>
      </c>
      <c r="W67" s="122" t="s">
        <v>54</v>
      </c>
      <c r="X67" s="122" t="s">
        <v>48</v>
      </c>
      <c r="Y67" s="122"/>
      <c r="Z67" s="122"/>
      <c r="AA67" s="122"/>
      <c r="AB67" s="122"/>
      <c r="AC67" s="122"/>
      <c r="AD67" s="122">
        <v>71</v>
      </c>
      <c r="AE67" s="122">
        <v>368</v>
      </c>
      <c r="AF67" s="122">
        <v>9</v>
      </c>
      <c r="AG67" s="122">
        <v>32</v>
      </c>
      <c r="AH67" s="122"/>
    </row>
    <row r="68" s="85" customFormat="1" ht="29" customHeight="1" spans="1:34">
      <c r="A68" s="122">
        <v>63</v>
      </c>
      <c r="B68" s="122" t="s">
        <v>62</v>
      </c>
      <c r="C68" s="122" t="s">
        <v>293</v>
      </c>
      <c r="D68" s="122"/>
      <c r="E68" s="122"/>
      <c r="F68" s="122" t="s">
        <v>294</v>
      </c>
      <c r="G68" s="122" t="s">
        <v>66</v>
      </c>
      <c r="H68" s="122" t="s">
        <v>67</v>
      </c>
      <c r="I68" s="122" t="s">
        <v>295</v>
      </c>
      <c r="J68" s="122">
        <v>2026</v>
      </c>
      <c r="K68" s="122">
        <v>2026</v>
      </c>
      <c r="L68" s="122" t="s">
        <v>296</v>
      </c>
      <c r="M68" s="124">
        <v>31.49</v>
      </c>
      <c r="N68" s="123"/>
      <c r="O68" s="123">
        <v>31.49</v>
      </c>
      <c r="P68" s="122">
        <v>31.49</v>
      </c>
      <c r="Q68" s="122"/>
      <c r="R68" s="122"/>
      <c r="S68" s="122"/>
      <c r="T68" s="122" t="s">
        <v>54</v>
      </c>
      <c r="U68" s="122" t="s">
        <v>54</v>
      </c>
      <c r="V68" s="122" t="s">
        <v>54</v>
      </c>
      <c r="W68" s="122" t="s">
        <v>54</v>
      </c>
      <c r="X68" s="122" t="s">
        <v>48</v>
      </c>
      <c r="Y68" s="122"/>
      <c r="Z68" s="122"/>
      <c r="AA68" s="122"/>
      <c r="AB68" s="122"/>
      <c r="AC68" s="122"/>
      <c r="AD68" s="122">
        <v>5685</v>
      </c>
      <c r="AE68" s="122">
        <v>28462</v>
      </c>
      <c r="AF68" s="122">
        <v>1520</v>
      </c>
      <c r="AG68" s="122">
        <v>10253</v>
      </c>
      <c r="AH68" s="122"/>
    </row>
    <row r="69" s="85" customFormat="1" ht="29" customHeight="1" spans="1:34">
      <c r="A69" s="122">
        <v>64</v>
      </c>
      <c r="B69" s="122" t="s">
        <v>62</v>
      </c>
      <c r="C69" s="122" t="s">
        <v>70</v>
      </c>
      <c r="D69" s="122" t="s">
        <v>185</v>
      </c>
      <c r="E69" s="122"/>
      <c r="F69" s="122" t="s">
        <v>297</v>
      </c>
      <c r="G69" s="122" t="s">
        <v>66</v>
      </c>
      <c r="H69" s="122" t="s">
        <v>67</v>
      </c>
      <c r="I69" s="122" t="s">
        <v>298</v>
      </c>
      <c r="J69" s="122">
        <v>2026</v>
      </c>
      <c r="K69" s="122">
        <v>2026</v>
      </c>
      <c r="L69" s="122" t="s">
        <v>299</v>
      </c>
      <c r="M69" s="124">
        <v>1.92</v>
      </c>
      <c r="N69" s="123"/>
      <c r="O69" s="123">
        <v>1.92</v>
      </c>
      <c r="P69" s="122">
        <v>1.92</v>
      </c>
      <c r="Q69" s="122"/>
      <c r="R69" s="122"/>
      <c r="S69" s="122"/>
      <c r="T69" s="122" t="s">
        <v>54</v>
      </c>
      <c r="U69" s="122" t="s">
        <v>54</v>
      </c>
      <c r="V69" s="122" t="s">
        <v>54</v>
      </c>
      <c r="W69" s="122" t="s">
        <v>54</v>
      </c>
      <c r="X69" s="122" t="s">
        <v>48</v>
      </c>
      <c r="Y69" s="122"/>
      <c r="Z69" s="122"/>
      <c r="AA69" s="122"/>
      <c r="AB69" s="122"/>
      <c r="AC69" s="122"/>
      <c r="AD69" s="122">
        <v>102</v>
      </c>
      <c r="AE69" s="122">
        <v>523</v>
      </c>
      <c r="AF69" s="122">
        <v>25</v>
      </c>
      <c r="AG69" s="122">
        <v>85</v>
      </c>
      <c r="AH69" s="122"/>
    </row>
    <row r="70" s="85" customFormat="1" ht="29" customHeight="1" spans="1:34">
      <c r="A70" s="122">
        <v>65</v>
      </c>
      <c r="B70" s="122" t="s">
        <v>62</v>
      </c>
      <c r="C70" s="122" t="s">
        <v>83</v>
      </c>
      <c r="D70" s="122" t="s">
        <v>300</v>
      </c>
      <c r="E70" s="122"/>
      <c r="F70" s="122" t="s">
        <v>301</v>
      </c>
      <c r="G70" s="122" t="s">
        <v>66</v>
      </c>
      <c r="H70" s="122" t="s">
        <v>51</v>
      </c>
      <c r="I70" s="122" t="s">
        <v>302</v>
      </c>
      <c r="J70" s="122">
        <v>2026</v>
      </c>
      <c r="K70" s="122">
        <v>2026</v>
      </c>
      <c r="L70" s="122" t="s">
        <v>303</v>
      </c>
      <c r="M70" s="124">
        <v>150</v>
      </c>
      <c r="N70" s="123"/>
      <c r="O70" s="123">
        <v>150</v>
      </c>
      <c r="P70" s="122">
        <v>150</v>
      </c>
      <c r="Q70" s="122"/>
      <c r="R70" s="122"/>
      <c r="S70" s="122"/>
      <c r="T70" s="122" t="s">
        <v>54</v>
      </c>
      <c r="U70" s="122" t="s">
        <v>48</v>
      </c>
      <c r="V70" s="122" t="s">
        <v>48</v>
      </c>
      <c r="W70" s="122" t="s">
        <v>48</v>
      </c>
      <c r="X70" s="122" t="s">
        <v>48</v>
      </c>
      <c r="Y70" s="122"/>
      <c r="Z70" s="122"/>
      <c r="AA70" s="122"/>
      <c r="AB70" s="122"/>
      <c r="AC70" s="122"/>
      <c r="AD70" s="122">
        <v>268</v>
      </c>
      <c r="AE70" s="122">
        <v>1332</v>
      </c>
      <c r="AF70" s="122">
        <v>30</v>
      </c>
      <c r="AG70" s="122">
        <v>126</v>
      </c>
      <c r="AH70" s="122"/>
    </row>
    <row r="71" s="85" customFormat="1" ht="29" customHeight="1" spans="1:34">
      <c r="A71" s="122">
        <v>66</v>
      </c>
      <c r="B71" s="122" t="s">
        <v>62</v>
      </c>
      <c r="C71" s="122" t="s">
        <v>83</v>
      </c>
      <c r="D71" s="122" t="s">
        <v>198</v>
      </c>
      <c r="E71" s="122"/>
      <c r="F71" s="122" t="s">
        <v>304</v>
      </c>
      <c r="G71" s="122" t="s">
        <v>66</v>
      </c>
      <c r="H71" s="122" t="s">
        <v>51</v>
      </c>
      <c r="I71" s="122" t="s">
        <v>305</v>
      </c>
      <c r="J71" s="122">
        <v>2026</v>
      </c>
      <c r="K71" s="122">
        <v>2026</v>
      </c>
      <c r="L71" s="122" t="s">
        <v>306</v>
      </c>
      <c r="M71" s="124">
        <v>42</v>
      </c>
      <c r="N71" s="123"/>
      <c r="O71" s="123">
        <v>42</v>
      </c>
      <c r="P71" s="122">
        <v>42</v>
      </c>
      <c r="Q71" s="122"/>
      <c r="R71" s="122"/>
      <c r="S71" s="122"/>
      <c r="T71" s="122" t="s">
        <v>54</v>
      </c>
      <c r="U71" s="122" t="s">
        <v>48</v>
      </c>
      <c r="V71" s="122" t="s">
        <v>48</v>
      </c>
      <c r="W71" s="122" t="s">
        <v>48</v>
      </c>
      <c r="X71" s="122" t="s">
        <v>48</v>
      </c>
      <c r="Y71" s="122"/>
      <c r="Z71" s="122"/>
      <c r="AA71" s="122"/>
      <c r="AB71" s="122"/>
      <c r="AC71" s="122"/>
      <c r="AD71" s="122">
        <v>62</v>
      </c>
      <c r="AE71" s="122">
        <v>318</v>
      </c>
      <c r="AF71" s="122">
        <v>23</v>
      </c>
      <c r="AG71" s="122">
        <v>106</v>
      </c>
      <c r="AH71" s="122"/>
    </row>
    <row r="72" s="85" customFormat="1" ht="29" customHeight="1" spans="1:34">
      <c r="A72" s="122">
        <v>67</v>
      </c>
      <c r="B72" s="122" t="s">
        <v>62</v>
      </c>
      <c r="C72" s="122" t="s">
        <v>83</v>
      </c>
      <c r="D72" s="122" t="s">
        <v>198</v>
      </c>
      <c r="E72" s="122"/>
      <c r="F72" s="122" t="s">
        <v>307</v>
      </c>
      <c r="G72" s="122" t="s">
        <v>66</v>
      </c>
      <c r="H72" s="122" t="s">
        <v>51</v>
      </c>
      <c r="I72" s="122" t="s">
        <v>308</v>
      </c>
      <c r="J72" s="122">
        <v>2026</v>
      </c>
      <c r="K72" s="122">
        <v>2026</v>
      </c>
      <c r="L72" s="122" t="s">
        <v>309</v>
      </c>
      <c r="M72" s="124">
        <v>30</v>
      </c>
      <c r="N72" s="123"/>
      <c r="O72" s="123">
        <v>30</v>
      </c>
      <c r="P72" s="122">
        <v>30</v>
      </c>
      <c r="Q72" s="122"/>
      <c r="R72" s="122"/>
      <c r="S72" s="122"/>
      <c r="T72" s="122" t="s">
        <v>54</v>
      </c>
      <c r="U72" s="122" t="s">
        <v>48</v>
      </c>
      <c r="V72" s="122" t="s">
        <v>48</v>
      </c>
      <c r="W72" s="122" t="s">
        <v>48</v>
      </c>
      <c r="X72" s="122" t="s">
        <v>48</v>
      </c>
      <c r="Y72" s="122"/>
      <c r="Z72" s="122"/>
      <c r="AA72" s="122"/>
      <c r="AB72" s="122"/>
      <c r="AC72" s="122"/>
      <c r="AD72" s="122">
        <v>62</v>
      </c>
      <c r="AE72" s="122">
        <v>318</v>
      </c>
      <c r="AF72" s="122">
        <v>23</v>
      </c>
      <c r="AG72" s="122">
        <v>106</v>
      </c>
      <c r="AH72" s="122"/>
    </row>
    <row r="73" s="85" customFormat="1" ht="29" customHeight="1" spans="1:34">
      <c r="A73" s="122">
        <v>68</v>
      </c>
      <c r="B73" s="122" t="s">
        <v>62</v>
      </c>
      <c r="C73" s="122" t="s">
        <v>310</v>
      </c>
      <c r="D73" s="122" t="s">
        <v>311</v>
      </c>
      <c r="E73" s="122"/>
      <c r="F73" s="122" t="s">
        <v>312</v>
      </c>
      <c r="G73" s="122" t="s">
        <v>66</v>
      </c>
      <c r="H73" s="122" t="s">
        <v>51</v>
      </c>
      <c r="I73" s="122" t="s">
        <v>313</v>
      </c>
      <c r="J73" s="122">
        <v>2026</v>
      </c>
      <c r="K73" s="122">
        <v>2026</v>
      </c>
      <c r="L73" s="122" t="s">
        <v>314</v>
      </c>
      <c r="M73" s="124">
        <v>35.6174</v>
      </c>
      <c r="N73" s="123"/>
      <c r="O73" s="122">
        <v>35.6174</v>
      </c>
      <c r="P73" s="122">
        <v>35.6174</v>
      </c>
      <c r="Q73" s="122"/>
      <c r="R73" s="122"/>
      <c r="S73" s="122"/>
      <c r="T73" s="122" t="s">
        <v>54</v>
      </c>
      <c r="U73" s="122" t="s">
        <v>48</v>
      </c>
      <c r="V73" s="122" t="s">
        <v>48</v>
      </c>
      <c r="W73" s="122" t="s">
        <v>48</v>
      </c>
      <c r="X73" s="122" t="s">
        <v>48</v>
      </c>
      <c r="Y73" s="122"/>
      <c r="Z73" s="122"/>
      <c r="AA73" s="122"/>
      <c r="AB73" s="122"/>
      <c r="AC73" s="122"/>
      <c r="AD73" s="122">
        <v>76</v>
      </c>
      <c r="AE73" s="122">
        <v>392</v>
      </c>
      <c r="AF73" s="122">
        <v>78</v>
      </c>
      <c r="AG73" s="122">
        <v>351</v>
      </c>
      <c r="AH73" s="122"/>
    </row>
    <row r="74" s="85" customFormat="1" ht="29" customHeight="1" spans="1:34">
      <c r="A74" s="122">
        <v>69</v>
      </c>
      <c r="B74" s="122" t="s">
        <v>62</v>
      </c>
      <c r="C74" s="122" t="s">
        <v>101</v>
      </c>
      <c r="D74" s="122" t="s">
        <v>255</v>
      </c>
      <c r="E74" s="122"/>
      <c r="F74" s="122" t="s">
        <v>315</v>
      </c>
      <c r="G74" s="122" t="s">
        <v>66</v>
      </c>
      <c r="H74" s="122" t="s">
        <v>51</v>
      </c>
      <c r="I74" s="122" t="s">
        <v>316</v>
      </c>
      <c r="J74" s="122">
        <v>2026</v>
      </c>
      <c r="K74" s="122">
        <v>2026</v>
      </c>
      <c r="L74" s="122" t="s">
        <v>317</v>
      </c>
      <c r="M74" s="124">
        <v>44.2821</v>
      </c>
      <c r="N74" s="123"/>
      <c r="O74" s="122">
        <v>44.2821</v>
      </c>
      <c r="P74" s="122">
        <v>44.2821</v>
      </c>
      <c r="Q74" s="122"/>
      <c r="R74" s="122"/>
      <c r="S74" s="122"/>
      <c r="T74" s="122" t="s">
        <v>54</v>
      </c>
      <c r="U74" s="122" t="s">
        <v>54</v>
      </c>
      <c r="V74" s="122" t="s">
        <v>54</v>
      </c>
      <c r="W74" s="122" t="s">
        <v>54</v>
      </c>
      <c r="X74" s="122" t="s">
        <v>48</v>
      </c>
      <c r="Y74" s="122"/>
      <c r="Z74" s="122"/>
      <c r="AA74" s="122"/>
      <c r="AB74" s="122"/>
      <c r="AC74" s="122"/>
      <c r="AD74" s="122">
        <v>395</v>
      </c>
      <c r="AE74" s="122">
        <v>2260</v>
      </c>
      <c r="AF74" s="122">
        <v>78</v>
      </c>
      <c r="AG74" s="122">
        <v>351</v>
      </c>
      <c r="AH74" s="122"/>
    </row>
    <row r="75" s="85" customFormat="1" ht="29" customHeight="1" spans="1:34">
      <c r="A75" s="122">
        <v>70</v>
      </c>
      <c r="B75" s="122" t="s">
        <v>62</v>
      </c>
      <c r="C75" s="122" t="s">
        <v>189</v>
      </c>
      <c r="D75" s="122" t="s">
        <v>217</v>
      </c>
      <c r="E75" s="122"/>
      <c r="F75" s="122" t="s">
        <v>318</v>
      </c>
      <c r="G75" s="122" t="s">
        <v>66</v>
      </c>
      <c r="H75" s="122" t="s">
        <v>51</v>
      </c>
      <c r="I75" s="122" t="s">
        <v>319</v>
      </c>
      <c r="J75" s="122">
        <v>2026</v>
      </c>
      <c r="K75" s="122">
        <v>2026</v>
      </c>
      <c r="L75" s="122" t="s">
        <v>320</v>
      </c>
      <c r="M75" s="124">
        <v>90</v>
      </c>
      <c r="N75" s="123"/>
      <c r="O75" s="123">
        <v>90</v>
      </c>
      <c r="P75" s="122">
        <v>90</v>
      </c>
      <c r="Q75" s="122"/>
      <c r="R75" s="122"/>
      <c r="S75" s="122"/>
      <c r="T75" s="122" t="s">
        <v>54</v>
      </c>
      <c r="U75" s="122" t="s">
        <v>48</v>
      </c>
      <c r="V75" s="122" t="s">
        <v>48</v>
      </c>
      <c r="W75" s="122" t="s">
        <v>48</v>
      </c>
      <c r="X75" s="122" t="s">
        <v>48</v>
      </c>
      <c r="Y75" s="122"/>
      <c r="Z75" s="122"/>
      <c r="AA75" s="122"/>
      <c r="AB75" s="122"/>
      <c r="AC75" s="122"/>
      <c r="AD75" s="122">
        <v>524</v>
      </c>
      <c r="AE75" s="122">
        <v>2625</v>
      </c>
      <c r="AF75" s="122">
        <v>135</v>
      </c>
      <c r="AG75" s="122">
        <v>489</v>
      </c>
      <c r="AH75" s="122"/>
    </row>
    <row r="76" s="85" customFormat="1" ht="29" customHeight="1" spans="1:34">
      <c r="A76" s="122">
        <v>71</v>
      </c>
      <c r="B76" s="122" t="s">
        <v>62</v>
      </c>
      <c r="C76" s="122" t="s">
        <v>189</v>
      </c>
      <c r="D76" s="122" t="s">
        <v>217</v>
      </c>
      <c r="E76" s="122"/>
      <c r="F76" s="122" t="s">
        <v>321</v>
      </c>
      <c r="G76" s="122" t="s">
        <v>66</v>
      </c>
      <c r="H76" s="122" t="s">
        <v>51</v>
      </c>
      <c r="I76" s="122" t="s">
        <v>322</v>
      </c>
      <c r="J76" s="122">
        <v>2026</v>
      </c>
      <c r="K76" s="122">
        <v>2026</v>
      </c>
      <c r="L76" s="122" t="s">
        <v>323</v>
      </c>
      <c r="M76" s="124">
        <v>60</v>
      </c>
      <c r="N76" s="123"/>
      <c r="O76" s="123">
        <v>60</v>
      </c>
      <c r="P76" s="122">
        <v>60</v>
      </c>
      <c r="Q76" s="122"/>
      <c r="R76" s="122"/>
      <c r="S76" s="122"/>
      <c r="T76" s="122" t="s">
        <v>48</v>
      </c>
      <c r="U76" s="122" t="s">
        <v>48</v>
      </c>
      <c r="V76" s="122" t="s">
        <v>48</v>
      </c>
      <c r="W76" s="122" t="s">
        <v>48</v>
      </c>
      <c r="X76" s="122" t="s">
        <v>48</v>
      </c>
      <c r="Y76" s="122"/>
      <c r="Z76" s="122"/>
      <c r="AA76" s="122"/>
      <c r="AB76" s="122"/>
      <c r="AC76" s="122"/>
      <c r="AD76" s="122">
        <v>673</v>
      </c>
      <c r="AE76" s="122">
        <v>3395</v>
      </c>
      <c r="AF76" s="122">
        <v>135</v>
      </c>
      <c r="AG76" s="122">
        <v>489</v>
      </c>
      <c r="AH76" s="122"/>
    </row>
    <row r="77" s="85" customFormat="1" ht="29" customHeight="1" spans="1:34">
      <c r="A77" s="122">
        <v>72</v>
      </c>
      <c r="B77" s="122" t="s">
        <v>62</v>
      </c>
      <c r="C77" s="122" t="s">
        <v>137</v>
      </c>
      <c r="D77" s="122" t="s">
        <v>231</v>
      </c>
      <c r="E77" s="122"/>
      <c r="F77" s="122" t="s">
        <v>324</v>
      </c>
      <c r="G77" s="122" t="s">
        <v>66</v>
      </c>
      <c r="H77" s="122" t="s">
        <v>51</v>
      </c>
      <c r="I77" s="122" t="s">
        <v>325</v>
      </c>
      <c r="J77" s="122">
        <v>2026</v>
      </c>
      <c r="K77" s="122">
        <v>2026</v>
      </c>
      <c r="L77" s="122" t="s">
        <v>326</v>
      </c>
      <c r="M77" s="124">
        <v>30</v>
      </c>
      <c r="N77" s="123"/>
      <c r="O77" s="123">
        <v>30</v>
      </c>
      <c r="P77" s="122">
        <v>30</v>
      </c>
      <c r="Q77" s="122"/>
      <c r="R77" s="122"/>
      <c r="S77" s="122"/>
      <c r="T77" s="122" t="s">
        <v>48</v>
      </c>
      <c r="U77" s="122" t="s">
        <v>48</v>
      </c>
      <c r="V77" s="122" t="s">
        <v>48</v>
      </c>
      <c r="W77" s="122" t="s">
        <v>48</v>
      </c>
      <c r="X77" s="122" t="s">
        <v>48</v>
      </c>
      <c r="Y77" s="122"/>
      <c r="Z77" s="122"/>
      <c r="AA77" s="122"/>
      <c r="AB77" s="122"/>
      <c r="AC77" s="122"/>
      <c r="AD77" s="122">
        <v>86</v>
      </c>
      <c r="AE77" s="122">
        <v>516</v>
      </c>
      <c r="AF77" s="122">
        <v>26</v>
      </c>
      <c r="AG77" s="122">
        <v>130</v>
      </c>
      <c r="AH77" s="122"/>
    </row>
    <row r="78" s="85" customFormat="1" ht="29" customHeight="1" spans="1:34">
      <c r="A78" s="122">
        <v>73</v>
      </c>
      <c r="B78" s="122" t="s">
        <v>62</v>
      </c>
      <c r="C78" s="122" t="s">
        <v>327</v>
      </c>
      <c r="D78" s="122" t="s">
        <v>328</v>
      </c>
      <c r="E78" s="122"/>
      <c r="F78" s="122" t="s">
        <v>329</v>
      </c>
      <c r="G78" s="122" t="s">
        <v>66</v>
      </c>
      <c r="H78" s="122" t="s">
        <v>51</v>
      </c>
      <c r="I78" s="122" t="s">
        <v>330</v>
      </c>
      <c r="J78" s="122">
        <v>2026</v>
      </c>
      <c r="K78" s="122">
        <v>2026</v>
      </c>
      <c r="L78" s="122" t="s">
        <v>331</v>
      </c>
      <c r="M78" s="124">
        <v>24</v>
      </c>
      <c r="N78" s="123"/>
      <c r="O78" s="123">
        <v>24</v>
      </c>
      <c r="P78" s="122">
        <v>24</v>
      </c>
      <c r="Q78" s="122"/>
      <c r="R78" s="122"/>
      <c r="S78" s="122"/>
      <c r="T78" s="122" t="s">
        <v>48</v>
      </c>
      <c r="U78" s="122" t="s">
        <v>48</v>
      </c>
      <c r="V78" s="122" t="s">
        <v>48</v>
      </c>
      <c r="W78" s="122" t="s">
        <v>48</v>
      </c>
      <c r="X78" s="122" t="s">
        <v>48</v>
      </c>
      <c r="Y78" s="122"/>
      <c r="Z78" s="122"/>
      <c r="AA78" s="122"/>
      <c r="AB78" s="122"/>
      <c r="AC78" s="122"/>
      <c r="AD78" s="122">
        <v>795</v>
      </c>
      <c r="AE78" s="122">
        <v>4770</v>
      </c>
      <c r="AF78" s="122">
        <v>159</v>
      </c>
      <c r="AG78" s="122">
        <v>795</v>
      </c>
      <c r="AH78" s="122"/>
    </row>
    <row r="79" s="85" customFormat="1" ht="29" customHeight="1" spans="1:34">
      <c r="A79" s="122">
        <v>74</v>
      </c>
      <c r="B79" s="122" t="s">
        <v>62</v>
      </c>
      <c r="C79" s="122" t="s">
        <v>246</v>
      </c>
      <c r="D79" s="122" t="s">
        <v>332</v>
      </c>
      <c r="E79" s="122"/>
      <c r="F79" s="122" t="s">
        <v>333</v>
      </c>
      <c r="G79" s="122" t="s">
        <v>66</v>
      </c>
      <c r="H79" s="122" t="s">
        <v>51</v>
      </c>
      <c r="I79" s="122" t="s">
        <v>334</v>
      </c>
      <c r="J79" s="122">
        <v>2026</v>
      </c>
      <c r="K79" s="122">
        <v>2026</v>
      </c>
      <c r="L79" s="122" t="s">
        <v>335</v>
      </c>
      <c r="M79" s="124">
        <v>40</v>
      </c>
      <c r="N79" s="123"/>
      <c r="O79" s="123">
        <v>40</v>
      </c>
      <c r="P79" s="122">
        <v>40</v>
      </c>
      <c r="Q79" s="122"/>
      <c r="R79" s="122"/>
      <c r="S79" s="122"/>
      <c r="T79" s="122" t="s">
        <v>48</v>
      </c>
      <c r="U79" s="122" t="s">
        <v>48</v>
      </c>
      <c r="V79" s="122" t="s">
        <v>48</v>
      </c>
      <c r="W79" s="122" t="s">
        <v>48</v>
      </c>
      <c r="X79" s="122" t="s">
        <v>48</v>
      </c>
      <c r="Y79" s="122"/>
      <c r="Z79" s="122"/>
      <c r="AA79" s="122"/>
      <c r="AB79" s="122"/>
      <c r="AC79" s="122"/>
      <c r="AD79" s="122">
        <v>78</v>
      </c>
      <c r="AE79" s="122">
        <v>398</v>
      </c>
      <c r="AF79" s="122">
        <v>20</v>
      </c>
      <c r="AG79" s="122">
        <v>100</v>
      </c>
      <c r="AH79" s="122"/>
    </row>
    <row r="80" s="85" customFormat="1" ht="29" customHeight="1" spans="1:34">
      <c r="A80" s="122">
        <v>75</v>
      </c>
      <c r="B80" s="122" t="s">
        <v>62</v>
      </c>
      <c r="C80" s="122" t="s">
        <v>336</v>
      </c>
      <c r="D80" s="122" t="s">
        <v>337</v>
      </c>
      <c r="E80" s="122"/>
      <c r="F80" s="122" t="s">
        <v>338</v>
      </c>
      <c r="G80" s="122" t="s">
        <v>66</v>
      </c>
      <c r="H80" s="122" t="s">
        <v>51</v>
      </c>
      <c r="I80" s="122" t="s">
        <v>322</v>
      </c>
      <c r="J80" s="122">
        <v>2026</v>
      </c>
      <c r="K80" s="122">
        <v>2026</v>
      </c>
      <c r="L80" s="122" t="s">
        <v>339</v>
      </c>
      <c r="M80" s="124">
        <v>36</v>
      </c>
      <c r="N80" s="123"/>
      <c r="O80" s="123">
        <v>36</v>
      </c>
      <c r="P80" s="122">
        <v>36</v>
      </c>
      <c r="Q80" s="122"/>
      <c r="R80" s="122"/>
      <c r="S80" s="122"/>
      <c r="T80" s="122" t="s">
        <v>48</v>
      </c>
      <c r="U80" s="122" t="s">
        <v>48</v>
      </c>
      <c r="V80" s="122" t="s">
        <v>48</v>
      </c>
      <c r="W80" s="122" t="s">
        <v>48</v>
      </c>
      <c r="X80" s="122" t="s">
        <v>48</v>
      </c>
      <c r="Y80" s="122"/>
      <c r="Z80" s="122"/>
      <c r="AA80" s="122"/>
      <c r="AB80" s="122"/>
      <c r="AC80" s="122"/>
      <c r="AD80" s="122">
        <v>695</v>
      </c>
      <c r="AE80" s="122">
        <v>4287</v>
      </c>
      <c r="AF80" s="122">
        <v>66</v>
      </c>
      <c r="AG80" s="122">
        <v>227</v>
      </c>
      <c r="AH80" s="122"/>
    </row>
    <row r="81" s="85" customFormat="1" ht="29" customHeight="1" spans="1:34">
      <c r="A81" s="122">
        <v>76</v>
      </c>
      <c r="B81" s="122" t="s">
        <v>62</v>
      </c>
      <c r="C81" s="122" t="s">
        <v>101</v>
      </c>
      <c r="D81" s="122" t="s">
        <v>255</v>
      </c>
      <c r="E81" s="122"/>
      <c r="F81" s="122" t="s">
        <v>340</v>
      </c>
      <c r="G81" s="122" t="s">
        <v>66</v>
      </c>
      <c r="H81" s="122" t="s">
        <v>51</v>
      </c>
      <c r="I81" s="122" t="s">
        <v>325</v>
      </c>
      <c r="J81" s="122">
        <v>2026</v>
      </c>
      <c r="K81" s="122">
        <v>2026</v>
      </c>
      <c r="L81" s="122" t="s">
        <v>341</v>
      </c>
      <c r="M81" s="124">
        <v>30</v>
      </c>
      <c r="N81" s="123"/>
      <c r="O81" s="123">
        <v>30</v>
      </c>
      <c r="P81" s="122">
        <v>30</v>
      </c>
      <c r="Q81" s="122"/>
      <c r="R81" s="122"/>
      <c r="S81" s="122"/>
      <c r="T81" s="122" t="s">
        <v>48</v>
      </c>
      <c r="U81" s="122" t="s">
        <v>48</v>
      </c>
      <c r="V81" s="122" t="s">
        <v>48</v>
      </c>
      <c r="W81" s="122" t="s">
        <v>48</v>
      </c>
      <c r="X81" s="122" t="s">
        <v>48</v>
      </c>
      <c r="Y81" s="122"/>
      <c r="Z81" s="122"/>
      <c r="AA81" s="122"/>
      <c r="AB81" s="122"/>
      <c r="AC81" s="122"/>
      <c r="AD81" s="122">
        <v>395</v>
      </c>
      <c r="AE81" s="122">
        <v>2260</v>
      </c>
      <c r="AF81" s="122">
        <v>78</v>
      </c>
      <c r="AG81" s="122">
        <v>296</v>
      </c>
      <c r="AH81" s="122"/>
    </row>
    <row r="82" s="85" customFormat="1" ht="29" customHeight="1" spans="1:34">
      <c r="A82" s="122">
        <v>77</v>
      </c>
      <c r="B82" s="122" t="s">
        <v>62</v>
      </c>
      <c r="C82" s="122" t="s">
        <v>342</v>
      </c>
      <c r="D82" s="122" t="s">
        <v>280</v>
      </c>
      <c r="E82" s="122"/>
      <c r="F82" s="122" t="s">
        <v>343</v>
      </c>
      <c r="G82" s="122" t="s">
        <v>66</v>
      </c>
      <c r="H82" s="122" t="s">
        <v>51</v>
      </c>
      <c r="I82" s="122" t="s">
        <v>344</v>
      </c>
      <c r="J82" s="122">
        <v>2026</v>
      </c>
      <c r="K82" s="122">
        <v>2026</v>
      </c>
      <c r="L82" s="122" t="s">
        <v>345</v>
      </c>
      <c r="M82" s="124">
        <v>60</v>
      </c>
      <c r="N82" s="123"/>
      <c r="O82" s="123">
        <v>60</v>
      </c>
      <c r="P82" s="122">
        <v>60</v>
      </c>
      <c r="Q82" s="122"/>
      <c r="R82" s="122"/>
      <c r="S82" s="122"/>
      <c r="T82" s="122" t="s">
        <v>48</v>
      </c>
      <c r="U82" s="122" t="s">
        <v>48</v>
      </c>
      <c r="V82" s="122" t="s">
        <v>48</v>
      </c>
      <c r="W82" s="122" t="s">
        <v>48</v>
      </c>
      <c r="X82" s="122" t="s">
        <v>48</v>
      </c>
      <c r="Y82" s="122"/>
      <c r="Z82" s="122"/>
      <c r="AA82" s="122"/>
      <c r="AB82" s="122"/>
      <c r="AC82" s="122"/>
      <c r="AD82" s="122">
        <v>26</v>
      </c>
      <c r="AE82" s="122">
        <v>135</v>
      </c>
      <c r="AF82" s="122">
        <v>5</v>
      </c>
      <c r="AG82" s="122">
        <v>25</v>
      </c>
      <c r="AH82" s="122"/>
    </row>
    <row r="83" s="85" customFormat="1" ht="29" customHeight="1" spans="1:34">
      <c r="A83" s="122">
        <v>78</v>
      </c>
      <c r="B83" s="122" t="s">
        <v>62</v>
      </c>
      <c r="C83" s="122" t="s">
        <v>46</v>
      </c>
      <c r="D83" s="122" t="s">
        <v>346</v>
      </c>
      <c r="E83" s="122"/>
      <c r="F83" s="122" t="s">
        <v>347</v>
      </c>
      <c r="G83" s="122" t="s">
        <v>66</v>
      </c>
      <c r="H83" s="122" t="s">
        <v>51</v>
      </c>
      <c r="I83" s="122" t="s">
        <v>334</v>
      </c>
      <c r="J83" s="122">
        <v>2026</v>
      </c>
      <c r="K83" s="122">
        <v>2026</v>
      </c>
      <c r="L83" s="122" t="s">
        <v>348</v>
      </c>
      <c r="M83" s="124">
        <v>40</v>
      </c>
      <c r="N83" s="123"/>
      <c r="O83" s="123">
        <v>40</v>
      </c>
      <c r="P83" s="122">
        <v>40</v>
      </c>
      <c r="Q83" s="122"/>
      <c r="R83" s="122"/>
      <c r="S83" s="122"/>
      <c r="T83" s="122" t="s">
        <v>48</v>
      </c>
      <c r="U83" s="122" t="s">
        <v>48</v>
      </c>
      <c r="V83" s="122" t="s">
        <v>48</v>
      </c>
      <c r="W83" s="122" t="s">
        <v>48</v>
      </c>
      <c r="X83" s="122" t="s">
        <v>48</v>
      </c>
      <c r="Y83" s="122"/>
      <c r="Z83" s="122"/>
      <c r="AA83" s="122"/>
      <c r="AB83" s="122"/>
      <c r="AC83" s="122"/>
      <c r="AD83" s="122">
        <v>96</v>
      </c>
      <c r="AE83" s="122">
        <v>492</v>
      </c>
      <c r="AF83" s="122">
        <v>35</v>
      </c>
      <c r="AG83" s="122">
        <v>177</v>
      </c>
      <c r="AH83" s="122"/>
    </row>
    <row r="84" s="85" customFormat="1" ht="29" customHeight="1" spans="1:34">
      <c r="A84" s="122">
        <v>79</v>
      </c>
      <c r="B84" s="122" t="s">
        <v>62</v>
      </c>
      <c r="C84" s="122" t="s">
        <v>349</v>
      </c>
      <c r="D84" s="122" t="s">
        <v>350</v>
      </c>
      <c r="E84" s="122"/>
      <c r="F84" s="122" t="s">
        <v>351</v>
      </c>
      <c r="G84" s="122" t="s">
        <v>66</v>
      </c>
      <c r="H84" s="122" t="s">
        <v>51</v>
      </c>
      <c r="I84" s="122" t="s">
        <v>334</v>
      </c>
      <c r="J84" s="122">
        <v>2026</v>
      </c>
      <c r="K84" s="122">
        <v>2026</v>
      </c>
      <c r="L84" s="122" t="s">
        <v>352</v>
      </c>
      <c r="M84" s="124">
        <v>36</v>
      </c>
      <c r="N84" s="123"/>
      <c r="O84" s="123">
        <v>36</v>
      </c>
      <c r="P84" s="122">
        <v>36</v>
      </c>
      <c r="Q84" s="122"/>
      <c r="R84" s="122"/>
      <c r="S84" s="122"/>
      <c r="T84" s="122" t="s">
        <v>48</v>
      </c>
      <c r="U84" s="122" t="s">
        <v>48</v>
      </c>
      <c r="V84" s="122" t="s">
        <v>48</v>
      </c>
      <c r="W84" s="122" t="s">
        <v>48</v>
      </c>
      <c r="X84" s="122" t="s">
        <v>48</v>
      </c>
      <c r="Y84" s="122"/>
      <c r="Z84" s="122"/>
      <c r="AA84" s="122"/>
      <c r="AB84" s="122"/>
      <c r="AC84" s="122"/>
      <c r="AD84" s="122">
        <v>658</v>
      </c>
      <c r="AE84" s="122">
        <v>3299</v>
      </c>
      <c r="AF84" s="122">
        <v>130</v>
      </c>
      <c r="AG84" s="122">
        <v>650</v>
      </c>
      <c r="AH84" s="122"/>
    </row>
    <row r="85" s="85" customFormat="1" ht="29" customHeight="1" spans="1:34">
      <c r="A85" s="122">
        <v>80</v>
      </c>
      <c r="B85" s="122" t="s">
        <v>62</v>
      </c>
      <c r="C85" s="122" t="s">
        <v>353</v>
      </c>
      <c r="D85" s="122" t="s">
        <v>354</v>
      </c>
      <c r="E85" s="122"/>
      <c r="F85" s="122" t="s">
        <v>355</v>
      </c>
      <c r="G85" s="122" t="s">
        <v>66</v>
      </c>
      <c r="H85" s="122" t="s">
        <v>51</v>
      </c>
      <c r="I85" s="122" t="s">
        <v>325</v>
      </c>
      <c r="J85" s="122">
        <v>2026</v>
      </c>
      <c r="K85" s="122">
        <v>2026</v>
      </c>
      <c r="L85" s="122" t="s">
        <v>356</v>
      </c>
      <c r="M85" s="124">
        <v>36</v>
      </c>
      <c r="N85" s="123"/>
      <c r="O85" s="123">
        <v>36</v>
      </c>
      <c r="P85" s="122">
        <v>36</v>
      </c>
      <c r="Q85" s="122"/>
      <c r="R85" s="122"/>
      <c r="S85" s="122"/>
      <c r="T85" s="122" t="s">
        <v>48</v>
      </c>
      <c r="U85" s="122" t="s">
        <v>48</v>
      </c>
      <c r="V85" s="122" t="s">
        <v>48</v>
      </c>
      <c r="W85" s="122" t="s">
        <v>48</v>
      </c>
      <c r="X85" s="122" t="s">
        <v>48</v>
      </c>
      <c r="Y85" s="122"/>
      <c r="Z85" s="122"/>
      <c r="AA85" s="122"/>
      <c r="AB85" s="122"/>
      <c r="AC85" s="122"/>
      <c r="AD85" s="122">
        <v>162</v>
      </c>
      <c r="AE85" s="122">
        <v>816</v>
      </c>
      <c r="AF85" s="122">
        <v>42</v>
      </c>
      <c r="AG85" s="122">
        <v>204</v>
      </c>
      <c r="AH85" s="122"/>
    </row>
    <row r="86" s="85" customFormat="1" ht="29" customHeight="1" spans="1:34">
      <c r="A86" s="122">
        <v>81</v>
      </c>
      <c r="B86" s="122" t="s">
        <v>62</v>
      </c>
      <c r="C86" s="122" t="s">
        <v>246</v>
      </c>
      <c r="D86" s="122" t="s">
        <v>357</v>
      </c>
      <c r="E86" s="122"/>
      <c r="F86" s="122" t="s">
        <v>358</v>
      </c>
      <c r="G86" s="122" t="s">
        <v>66</v>
      </c>
      <c r="H86" s="122" t="s">
        <v>51</v>
      </c>
      <c r="I86" s="122" t="s">
        <v>359</v>
      </c>
      <c r="J86" s="122">
        <v>2026</v>
      </c>
      <c r="K86" s="122">
        <v>2026</v>
      </c>
      <c r="L86" s="122" t="s">
        <v>360</v>
      </c>
      <c r="M86" s="124">
        <v>60</v>
      </c>
      <c r="N86" s="123"/>
      <c r="O86" s="123">
        <v>60</v>
      </c>
      <c r="P86" s="122">
        <v>60</v>
      </c>
      <c r="Q86" s="122"/>
      <c r="R86" s="122"/>
      <c r="S86" s="122"/>
      <c r="T86" s="122" t="s">
        <v>48</v>
      </c>
      <c r="U86" s="122" t="s">
        <v>48</v>
      </c>
      <c r="V86" s="122" t="s">
        <v>48</v>
      </c>
      <c r="W86" s="122" t="s">
        <v>48</v>
      </c>
      <c r="X86" s="122" t="s">
        <v>48</v>
      </c>
      <c r="Y86" s="122"/>
      <c r="Z86" s="122"/>
      <c r="AA86" s="122"/>
      <c r="AB86" s="122"/>
      <c r="AC86" s="122"/>
      <c r="AD86" s="122">
        <v>151</v>
      </c>
      <c r="AE86" s="122">
        <v>862</v>
      </c>
      <c r="AF86" s="122">
        <v>43</v>
      </c>
      <c r="AG86" s="122">
        <v>200</v>
      </c>
      <c r="AH86" s="122"/>
    </row>
    <row r="87" s="85" customFormat="1" ht="29" customHeight="1" spans="1:34">
      <c r="A87" s="122">
        <v>82</v>
      </c>
      <c r="B87" s="122" t="s">
        <v>62</v>
      </c>
      <c r="C87" s="122" t="s">
        <v>238</v>
      </c>
      <c r="D87" s="122" t="s">
        <v>239</v>
      </c>
      <c r="E87" s="122"/>
      <c r="F87" s="122" t="s">
        <v>361</v>
      </c>
      <c r="G87" s="122" t="s">
        <v>66</v>
      </c>
      <c r="H87" s="122" t="s">
        <v>51</v>
      </c>
      <c r="I87" s="122" t="s">
        <v>322</v>
      </c>
      <c r="J87" s="122">
        <v>2026</v>
      </c>
      <c r="K87" s="122">
        <v>2026</v>
      </c>
      <c r="L87" s="122" t="s">
        <v>362</v>
      </c>
      <c r="M87" s="124">
        <v>12</v>
      </c>
      <c r="N87" s="123"/>
      <c r="O87" s="123">
        <v>12</v>
      </c>
      <c r="P87" s="122">
        <v>12</v>
      </c>
      <c r="Q87" s="122"/>
      <c r="R87" s="122"/>
      <c r="S87" s="122"/>
      <c r="T87" s="122" t="s">
        <v>48</v>
      </c>
      <c r="U87" s="122" t="s">
        <v>48</v>
      </c>
      <c r="V87" s="122" t="s">
        <v>48</v>
      </c>
      <c r="W87" s="122" t="s">
        <v>48</v>
      </c>
      <c r="X87" s="122" t="s">
        <v>48</v>
      </c>
      <c r="Y87" s="122"/>
      <c r="Z87" s="122"/>
      <c r="AA87" s="122"/>
      <c r="AB87" s="122"/>
      <c r="AC87" s="122"/>
      <c r="AD87" s="122">
        <v>98</v>
      </c>
      <c r="AE87" s="122">
        <v>490</v>
      </c>
      <c r="AF87" s="122">
        <v>29</v>
      </c>
      <c r="AG87" s="122">
        <v>145</v>
      </c>
      <c r="AH87" s="122"/>
    </row>
    <row r="88" s="85" customFormat="1" ht="29" customHeight="1" spans="1:34">
      <c r="A88" s="122">
        <v>83</v>
      </c>
      <c r="B88" s="122" t="s">
        <v>62</v>
      </c>
      <c r="C88" s="122" t="s">
        <v>92</v>
      </c>
      <c r="D88" s="122" t="s">
        <v>363</v>
      </c>
      <c r="E88" s="122"/>
      <c r="F88" s="122" t="s">
        <v>364</v>
      </c>
      <c r="G88" s="122" t="s">
        <v>66</v>
      </c>
      <c r="H88" s="122" t="s">
        <v>51</v>
      </c>
      <c r="I88" s="122" t="s">
        <v>344</v>
      </c>
      <c r="J88" s="122">
        <v>2026</v>
      </c>
      <c r="K88" s="122">
        <v>2026</v>
      </c>
      <c r="L88" s="122" t="s">
        <v>365</v>
      </c>
      <c r="M88" s="124">
        <v>12</v>
      </c>
      <c r="N88" s="123"/>
      <c r="O88" s="123">
        <v>12</v>
      </c>
      <c r="P88" s="122">
        <v>12</v>
      </c>
      <c r="Q88" s="122"/>
      <c r="R88" s="122"/>
      <c r="S88" s="122"/>
      <c r="T88" s="122" t="s">
        <v>48</v>
      </c>
      <c r="U88" s="122" t="s">
        <v>48</v>
      </c>
      <c r="V88" s="122" t="s">
        <v>48</v>
      </c>
      <c r="W88" s="122" t="s">
        <v>48</v>
      </c>
      <c r="X88" s="122" t="s">
        <v>48</v>
      </c>
      <c r="Y88" s="122"/>
      <c r="Z88" s="122"/>
      <c r="AA88" s="122"/>
      <c r="AB88" s="122"/>
      <c r="AC88" s="122"/>
      <c r="AD88" s="122">
        <v>129</v>
      </c>
      <c r="AE88" s="122">
        <v>756</v>
      </c>
      <c r="AF88" s="122">
        <v>24</v>
      </c>
      <c r="AG88" s="122">
        <v>118</v>
      </c>
      <c r="AH88" s="122"/>
    </row>
    <row r="89" s="85" customFormat="1" ht="29" customHeight="1" spans="1:34">
      <c r="A89" s="122">
        <v>84</v>
      </c>
      <c r="B89" s="122" t="s">
        <v>62</v>
      </c>
      <c r="C89" s="122" t="s">
        <v>83</v>
      </c>
      <c r="D89" s="122" t="s">
        <v>366</v>
      </c>
      <c r="E89" s="122"/>
      <c r="F89" s="122" t="s">
        <v>367</v>
      </c>
      <c r="G89" s="122" t="s">
        <v>66</v>
      </c>
      <c r="H89" s="122" t="s">
        <v>51</v>
      </c>
      <c r="I89" s="122" t="s">
        <v>319</v>
      </c>
      <c r="J89" s="122">
        <v>2026</v>
      </c>
      <c r="K89" s="122">
        <v>2026</v>
      </c>
      <c r="L89" s="122" t="s">
        <v>368</v>
      </c>
      <c r="M89" s="124">
        <v>60</v>
      </c>
      <c r="N89" s="123"/>
      <c r="O89" s="123">
        <v>60</v>
      </c>
      <c r="P89" s="122">
        <v>60</v>
      </c>
      <c r="Q89" s="122"/>
      <c r="R89" s="122"/>
      <c r="S89" s="122"/>
      <c r="T89" s="122" t="s">
        <v>48</v>
      </c>
      <c r="U89" s="122" t="s">
        <v>48</v>
      </c>
      <c r="V89" s="122" t="s">
        <v>48</v>
      </c>
      <c r="W89" s="122" t="s">
        <v>48</v>
      </c>
      <c r="X89" s="122" t="s">
        <v>48</v>
      </c>
      <c r="Y89" s="122"/>
      <c r="Z89" s="122"/>
      <c r="AA89" s="122"/>
      <c r="AB89" s="122"/>
      <c r="AC89" s="122"/>
      <c r="AD89" s="122">
        <v>89</v>
      </c>
      <c r="AE89" s="122">
        <v>456</v>
      </c>
      <c r="AF89" s="122">
        <v>25</v>
      </c>
      <c r="AG89" s="122">
        <v>126</v>
      </c>
      <c r="AH89" s="122"/>
    </row>
    <row r="90" s="85" customFormat="1" ht="29" customHeight="1" spans="1:34">
      <c r="A90" s="122">
        <v>85</v>
      </c>
      <c r="B90" s="122" t="s">
        <v>62</v>
      </c>
      <c r="C90" s="122" t="s">
        <v>238</v>
      </c>
      <c r="D90" s="122" t="s">
        <v>369</v>
      </c>
      <c r="E90" s="122"/>
      <c r="F90" s="122" t="s">
        <v>370</v>
      </c>
      <c r="G90" s="122" t="s">
        <v>66</v>
      </c>
      <c r="H90" s="122" t="s">
        <v>51</v>
      </c>
      <c r="I90" s="122" t="s">
        <v>330</v>
      </c>
      <c r="J90" s="122">
        <v>2026</v>
      </c>
      <c r="K90" s="122">
        <v>2026</v>
      </c>
      <c r="L90" s="122" t="s">
        <v>371</v>
      </c>
      <c r="M90" s="124">
        <v>30</v>
      </c>
      <c r="N90" s="123"/>
      <c r="O90" s="123">
        <v>30</v>
      </c>
      <c r="P90" s="122">
        <v>30</v>
      </c>
      <c r="Q90" s="122"/>
      <c r="R90" s="122"/>
      <c r="S90" s="122"/>
      <c r="T90" s="122" t="s">
        <v>48</v>
      </c>
      <c r="U90" s="122" t="s">
        <v>48</v>
      </c>
      <c r="V90" s="122" t="s">
        <v>48</v>
      </c>
      <c r="W90" s="122" t="s">
        <v>48</v>
      </c>
      <c r="X90" s="122" t="s">
        <v>48</v>
      </c>
      <c r="Y90" s="122"/>
      <c r="Z90" s="122"/>
      <c r="AA90" s="122"/>
      <c r="AB90" s="122"/>
      <c r="AC90" s="122"/>
      <c r="AD90" s="122">
        <v>75</v>
      </c>
      <c r="AE90" s="122">
        <v>426</v>
      </c>
      <c r="AF90" s="122">
        <v>15</v>
      </c>
      <c r="AG90" s="122">
        <v>68</v>
      </c>
      <c r="AH90" s="122"/>
    </row>
    <row r="91" s="85" customFormat="1" ht="29" customHeight="1" spans="1:34">
      <c r="A91" s="122">
        <v>86</v>
      </c>
      <c r="B91" s="122" t="s">
        <v>62</v>
      </c>
      <c r="C91" s="122" t="s">
        <v>106</v>
      </c>
      <c r="D91" s="122" t="s">
        <v>107</v>
      </c>
      <c r="E91" s="122"/>
      <c r="F91" s="122" t="s">
        <v>372</v>
      </c>
      <c r="G91" s="122" t="s">
        <v>66</v>
      </c>
      <c r="H91" s="122" t="s">
        <v>51</v>
      </c>
      <c r="I91" s="122" t="s">
        <v>334</v>
      </c>
      <c r="J91" s="122">
        <v>2026</v>
      </c>
      <c r="K91" s="122">
        <v>2026</v>
      </c>
      <c r="L91" s="122" t="s">
        <v>373</v>
      </c>
      <c r="M91" s="124">
        <v>40</v>
      </c>
      <c r="N91" s="123"/>
      <c r="O91" s="123">
        <v>40</v>
      </c>
      <c r="P91" s="122">
        <v>40</v>
      </c>
      <c r="Q91" s="122"/>
      <c r="R91" s="122"/>
      <c r="S91" s="122"/>
      <c r="T91" s="122" t="s">
        <v>48</v>
      </c>
      <c r="U91" s="122" t="s">
        <v>48</v>
      </c>
      <c r="V91" s="122" t="s">
        <v>48</v>
      </c>
      <c r="W91" s="122" t="s">
        <v>48</v>
      </c>
      <c r="X91" s="122" t="s">
        <v>48</v>
      </c>
      <c r="Y91" s="122"/>
      <c r="Z91" s="122"/>
      <c r="AA91" s="122"/>
      <c r="AB91" s="122"/>
      <c r="AC91" s="122"/>
      <c r="AD91" s="122">
        <v>109</v>
      </c>
      <c r="AE91" s="122">
        <v>565</v>
      </c>
      <c r="AF91" s="122">
        <v>22</v>
      </c>
      <c r="AG91" s="122">
        <v>108</v>
      </c>
      <c r="AH91" s="122"/>
    </row>
    <row r="92" s="85" customFormat="1" ht="29" customHeight="1" spans="1:34">
      <c r="A92" s="122">
        <v>87</v>
      </c>
      <c r="B92" s="122" t="s">
        <v>62</v>
      </c>
      <c r="C92" s="122" t="s">
        <v>92</v>
      </c>
      <c r="D92" s="122" t="s">
        <v>374</v>
      </c>
      <c r="E92" s="122"/>
      <c r="F92" s="122" t="s">
        <v>375</v>
      </c>
      <c r="G92" s="122" t="s">
        <v>66</v>
      </c>
      <c r="H92" s="122" t="s">
        <v>51</v>
      </c>
      <c r="I92" s="122" t="s">
        <v>334</v>
      </c>
      <c r="J92" s="122">
        <v>2026</v>
      </c>
      <c r="K92" s="122">
        <v>2026</v>
      </c>
      <c r="L92" s="122" t="s">
        <v>376</v>
      </c>
      <c r="M92" s="124">
        <v>36</v>
      </c>
      <c r="N92" s="123"/>
      <c r="O92" s="123">
        <v>36</v>
      </c>
      <c r="P92" s="122">
        <v>36</v>
      </c>
      <c r="Q92" s="122"/>
      <c r="R92" s="122"/>
      <c r="S92" s="122"/>
      <c r="T92" s="122" t="s">
        <v>48</v>
      </c>
      <c r="U92" s="122" t="s">
        <v>48</v>
      </c>
      <c r="V92" s="122" t="s">
        <v>48</v>
      </c>
      <c r="W92" s="122" t="s">
        <v>48</v>
      </c>
      <c r="X92" s="122" t="s">
        <v>48</v>
      </c>
      <c r="Y92" s="122"/>
      <c r="Z92" s="122"/>
      <c r="AA92" s="122"/>
      <c r="AB92" s="122"/>
      <c r="AC92" s="122"/>
      <c r="AD92" s="122">
        <v>103</v>
      </c>
      <c r="AE92" s="122">
        <v>506</v>
      </c>
      <c r="AF92" s="122">
        <v>21</v>
      </c>
      <c r="AG92" s="122">
        <v>103</v>
      </c>
      <c r="AH92" s="122"/>
    </row>
    <row r="93" s="85" customFormat="1" ht="29" customHeight="1" spans="1:34">
      <c r="A93" s="122">
        <v>88</v>
      </c>
      <c r="B93" s="122" t="s">
        <v>62</v>
      </c>
      <c r="C93" s="122" t="s">
        <v>92</v>
      </c>
      <c r="D93" s="122" t="s">
        <v>377</v>
      </c>
      <c r="E93" s="122"/>
      <c r="F93" s="122" t="s">
        <v>378</v>
      </c>
      <c r="G93" s="122" t="s">
        <v>66</v>
      </c>
      <c r="H93" s="122" t="s">
        <v>51</v>
      </c>
      <c r="I93" s="122" t="s">
        <v>344</v>
      </c>
      <c r="J93" s="122">
        <v>2026</v>
      </c>
      <c r="K93" s="122">
        <v>2026</v>
      </c>
      <c r="L93" s="122" t="s">
        <v>379</v>
      </c>
      <c r="M93" s="124">
        <v>60</v>
      </c>
      <c r="N93" s="123"/>
      <c r="O93" s="123">
        <v>60</v>
      </c>
      <c r="P93" s="122">
        <v>60</v>
      </c>
      <c r="Q93" s="122"/>
      <c r="R93" s="122"/>
      <c r="S93" s="122"/>
      <c r="T93" s="122" t="s">
        <v>48</v>
      </c>
      <c r="U93" s="122" t="s">
        <v>48</v>
      </c>
      <c r="V93" s="122" t="s">
        <v>48</v>
      </c>
      <c r="W93" s="122" t="s">
        <v>48</v>
      </c>
      <c r="X93" s="122" t="s">
        <v>48</v>
      </c>
      <c r="Y93" s="122"/>
      <c r="Z93" s="122"/>
      <c r="AA93" s="122"/>
      <c r="AB93" s="122"/>
      <c r="AC93" s="122"/>
      <c r="AD93" s="122">
        <v>38</v>
      </c>
      <c r="AE93" s="122">
        <v>189</v>
      </c>
      <c r="AF93" s="122">
        <v>6</v>
      </c>
      <c r="AG93" s="122">
        <v>27</v>
      </c>
      <c r="AH93" s="122"/>
    </row>
    <row r="94" s="85" customFormat="1" ht="29" customHeight="1" spans="1:34">
      <c r="A94" s="122">
        <v>89</v>
      </c>
      <c r="B94" s="122" t="s">
        <v>62</v>
      </c>
      <c r="C94" s="122" t="s">
        <v>380</v>
      </c>
      <c r="D94" s="122" t="s">
        <v>381</v>
      </c>
      <c r="E94" s="122"/>
      <c r="F94" s="122" t="s">
        <v>382</v>
      </c>
      <c r="G94" s="122" t="s">
        <v>66</v>
      </c>
      <c r="H94" s="122" t="s">
        <v>51</v>
      </c>
      <c r="I94" s="122" t="s">
        <v>344</v>
      </c>
      <c r="J94" s="122">
        <v>2026</v>
      </c>
      <c r="K94" s="122">
        <v>2026</v>
      </c>
      <c r="L94" s="122" t="s">
        <v>383</v>
      </c>
      <c r="M94" s="124">
        <v>60</v>
      </c>
      <c r="N94" s="123"/>
      <c r="O94" s="123">
        <v>60</v>
      </c>
      <c r="P94" s="122">
        <v>60</v>
      </c>
      <c r="Q94" s="122"/>
      <c r="R94" s="122"/>
      <c r="S94" s="122"/>
      <c r="T94" s="122" t="s">
        <v>48</v>
      </c>
      <c r="U94" s="122" t="s">
        <v>48</v>
      </c>
      <c r="V94" s="122" t="s">
        <v>48</v>
      </c>
      <c r="W94" s="122" t="s">
        <v>48</v>
      </c>
      <c r="X94" s="122" t="s">
        <v>48</v>
      </c>
      <c r="Y94" s="122"/>
      <c r="Z94" s="122"/>
      <c r="AA94" s="122"/>
      <c r="AB94" s="122"/>
      <c r="AC94" s="122"/>
      <c r="AD94" s="122">
        <v>69</v>
      </c>
      <c r="AE94" s="122">
        <v>249</v>
      </c>
      <c r="AF94" s="122">
        <v>12</v>
      </c>
      <c r="AG94" s="122">
        <v>58</v>
      </c>
      <c r="AH94" s="122"/>
    </row>
    <row r="95" s="85" customFormat="1" ht="29" customHeight="1" spans="1:34">
      <c r="A95" s="122">
        <v>90</v>
      </c>
      <c r="B95" s="122" t="s">
        <v>62</v>
      </c>
      <c r="C95" s="122" t="s">
        <v>384</v>
      </c>
      <c r="D95" s="122" t="s">
        <v>385</v>
      </c>
      <c r="E95" s="122"/>
      <c r="F95" s="122" t="s">
        <v>386</v>
      </c>
      <c r="G95" s="122" t="s">
        <v>66</v>
      </c>
      <c r="H95" s="122" t="s">
        <v>51</v>
      </c>
      <c r="I95" s="122" t="s">
        <v>387</v>
      </c>
      <c r="J95" s="122">
        <v>2026</v>
      </c>
      <c r="K95" s="122">
        <v>2026</v>
      </c>
      <c r="L95" s="122" t="s">
        <v>388</v>
      </c>
      <c r="M95" s="124">
        <v>50</v>
      </c>
      <c r="N95" s="123"/>
      <c r="O95" s="123">
        <v>50</v>
      </c>
      <c r="P95" s="122">
        <v>50</v>
      </c>
      <c r="Q95" s="122"/>
      <c r="R95" s="122"/>
      <c r="S95" s="122"/>
      <c r="T95" s="122" t="s">
        <v>48</v>
      </c>
      <c r="U95" s="122" t="s">
        <v>48</v>
      </c>
      <c r="V95" s="122" t="s">
        <v>48</v>
      </c>
      <c r="W95" s="122" t="s">
        <v>48</v>
      </c>
      <c r="X95" s="122" t="s">
        <v>48</v>
      </c>
      <c r="Y95" s="122"/>
      <c r="Z95" s="122"/>
      <c r="AA95" s="122"/>
      <c r="AB95" s="122"/>
      <c r="AC95" s="122"/>
      <c r="AD95" s="122">
        <v>75</v>
      </c>
      <c r="AE95" s="122">
        <v>784</v>
      </c>
      <c r="AF95" s="122">
        <v>15</v>
      </c>
      <c r="AG95" s="122">
        <v>74</v>
      </c>
      <c r="AH95" s="122"/>
    </row>
    <row r="96" s="85" customFormat="1" ht="29" customHeight="1" spans="1:34">
      <c r="A96" s="122">
        <v>91</v>
      </c>
      <c r="B96" s="122" t="s">
        <v>62</v>
      </c>
      <c r="C96" s="122" t="s">
        <v>63</v>
      </c>
      <c r="D96" s="122" t="s">
        <v>64</v>
      </c>
      <c r="E96" s="122"/>
      <c r="F96" s="122" t="s">
        <v>389</v>
      </c>
      <c r="G96" s="122" t="s">
        <v>66</v>
      </c>
      <c r="H96" s="122" t="s">
        <v>51</v>
      </c>
      <c r="I96" s="122" t="s">
        <v>325</v>
      </c>
      <c r="J96" s="122">
        <v>2026</v>
      </c>
      <c r="K96" s="122">
        <v>2026</v>
      </c>
      <c r="L96" s="122" t="s">
        <v>390</v>
      </c>
      <c r="M96" s="124">
        <v>30</v>
      </c>
      <c r="N96" s="123"/>
      <c r="O96" s="123">
        <v>30</v>
      </c>
      <c r="P96" s="122">
        <v>30</v>
      </c>
      <c r="Q96" s="122"/>
      <c r="R96" s="122"/>
      <c r="S96" s="122"/>
      <c r="T96" s="122" t="s">
        <v>48</v>
      </c>
      <c r="U96" s="122" t="s">
        <v>48</v>
      </c>
      <c r="V96" s="122" t="s">
        <v>48</v>
      </c>
      <c r="W96" s="122" t="s">
        <v>48</v>
      </c>
      <c r="X96" s="122" t="s">
        <v>48</v>
      </c>
      <c r="Y96" s="122"/>
      <c r="Z96" s="122"/>
      <c r="AA96" s="122"/>
      <c r="AB96" s="122"/>
      <c r="AC96" s="122"/>
      <c r="AD96" s="122">
        <v>36</v>
      </c>
      <c r="AE96" s="122">
        <v>162</v>
      </c>
      <c r="AF96" s="122">
        <v>45</v>
      </c>
      <c r="AG96" s="122">
        <v>177</v>
      </c>
      <c r="AH96" s="122"/>
    </row>
    <row r="97" s="85" customFormat="1" ht="29" customHeight="1" spans="1:34">
      <c r="A97" s="122">
        <v>92</v>
      </c>
      <c r="B97" s="122" t="s">
        <v>62</v>
      </c>
      <c r="C97" s="122" t="s">
        <v>189</v>
      </c>
      <c r="D97" s="122" t="s">
        <v>391</v>
      </c>
      <c r="E97" s="122"/>
      <c r="F97" s="122" t="s">
        <v>392</v>
      </c>
      <c r="G97" s="122" t="s">
        <v>66</v>
      </c>
      <c r="H97" s="122" t="s">
        <v>51</v>
      </c>
      <c r="I97" s="122" t="s">
        <v>325</v>
      </c>
      <c r="J97" s="122">
        <v>2026</v>
      </c>
      <c r="K97" s="122">
        <v>2026</v>
      </c>
      <c r="L97" s="122" t="s">
        <v>393</v>
      </c>
      <c r="M97" s="124">
        <v>24</v>
      </c>
      <c r="N97" s="123"/>
      <c r="O97" s="123">
        <v>24</v>
      </c>
      <c r="P97" s="122">
        <v>24</v>
      </c>
      <c r="Q97" s="122"/>
      <c r="R97" s="122"/>
      <c r="S97" s="122"/>
      <c r="T97" s="122" t="s">
        <v>48</v>
      </c>
      <c r="U97" s="122" t="s">
        <v>48</v>
      </c>
      <c r="V97" s="122" t="s">
        <v>48</v>
      </c>
      <c r="W97" s="122" t="s">
        <v>48</v>
      </c>
      <c r="X97" s="122" t="s">
        <v>48</v>
      </c>
      <c r="Y97" s="122"/>
      <c r="Z97" s="122"/>
      <c r="AA97" s="122"/>
      <c r="AB97" s="122"/>
      <c r="AC97" s="122"/>
      <c r="AD97" s="122">
        <v>81</v>
      </c>
      <c r="AE97" s="122">
        <v>412</v>
      </c>
      <c r="AF97" s="122">
        <v>16</v>
      </c>
      <c r="AG97" s="122">
        <v>82</v>
      </c>
      <c r="AH97" s="122"/>
    </row>
    <row r="98" s="85" customFormat="1" ht="29" customHeight="1" spans="1:34">
      <c r="A98" s="122">
        <v>93</v>
      </c>
      <c r="B98" s="122" t="s">
        <v>62</v>
      </c>
      <c r="C98" s="122" t="s">
        <v>83</v>
      </c>
      <c r="D98" s="122" t="s">
        <v>394</v>
      </c>
      <c r="E98" s="122"/>
      <c r="F98" s="122" t="s">
        <v>395</v>
      </c>
      <c r="G98" s="122" t="s">
        <v>66</v>
      </c>
      <c r="H98" s="122" t="s">
        <v>51</v>
      </c>
      <c r="I98" s="122" t="s">
        <v>396</v>
      </c>
      <c r="J98" s="122">
        <v>2026</v>
      </c>
      <c r="K98" s="122">
        <v>2026</v>
      </c>
      <c r="L98" s="122" t="s">
        <v>397</v>
      </c>
      <c r="M98" s="124">
        <v>70</v>
      </c>
      <c r="N98" s="123"/>
      <c r="O98" s="123">
        <v>70</v>
      </c>
      <c r="P98" s="122">
        <v>70</v>
      </c>
      <c r="Q98" s="122"/>
      <c r="R98" s="122"/>
      <c r="S98" s="122"/>
      <c r="T98" s="122" t="s">
        <v>48</v>
      </c>
      <c r="U98" s="122" t="s">
        <v>48</v>
      </c>
      <c r="V98" s="122" t="s">
        <v>48</v>
      </c>
      <c r="W98" s="122" t="s">
        <v>48</v>
      </c>
      <c r="X98" s="122" t="s">
        <v>48</v>
      </c>
      <c r="Y98" s="122"/>
      <c r="Z98" s="122"/>
      <c r="AA98" s="122"/>
      <c r="AB98" s="122"/>
      <c r="AC98" s="122"/>
      <c r="AD98" s="122">
        <v>42</v>
      </c>
      <c r="AE98" s="122">
        <v>218</v>
      </c>
      <c r="AF98" s="122">
        <v>28</v>
      </c>
      <c r="AG98" s="122">
        <v>120</v>
      </c>
      <c r="AH98" s="122"/>
    </row>
    <row r="99" s="85" customFormat="1" ht="29" customHeight="1" spans="1:34">
      <c r="A99" s="122">
        <v>94</v>
      </c>
      <c r="B99" s="122" t="s">
        <v>62</v>
      </c>
      <c r="C99" s="122" t="s">
        <v>83</v>
      </c>
      <c r="D99" s="122" t="s">
        <v>84</v>
      </c>
      <c r="E99" s="122"/>
      <c r="F99" s="122" t="s">
        <v>398</v>
      </c>
      <c r="G99" s="122" t="s">
        <v>66</v>
      </c>
      <c r="H99" s="122" t="s">
        <v>51</v>
      </c>
      <c r="I99" s="122" t="s">
        <v>325</v>
      </c>
      <c r="J99" s="122">
        <v>2026</v>
      </c>
      <c r="K99" s="122">
        <v>2026</v>
      </c>
      <c r="L99" s="122" t="s">
        <v>399</v>
      </c>
      <c r="M99" s="124">
        <v>30</v>
      </c>
      <c r="N99" s="123"/>
      <c r="O99" s="123">
        <v>30</v>
      </c>
      <c r="P99" s="122">
        <v>30</v>
      </c>
      <c r="Q99" s="122"/>
      <c r="R99" s="122"/>
      <c r="S99" s="122"/>
      <c r="T99" s="122" t="s">
        <v>48</v>
      </c>
      <c r="U99" s="122" t="s">
        <v>48</v>
      </c>
      <c r="V99" s="122" t="s">
        <v>48</v>
      </c>
      <c r="W99" s="122" t="s">
        <v>48</v>
      </c>
      <c r="X99" s="122" t="s">
        <v>48</v>
      </c>
      <c r="Y99" s="122"/>
      <c r="Z99" s="122"/>
      <c r="AA99" s="122"/>
      <c r="AB99" s="122"/>
      <c r="AC99" s="122"/>
      <c r="AD99" s="122">
        <v>53</v>
      </c>
      <c r="AE99" s="122">
        <v>265</v>
      </c>
      <c r="AF99" s="122">
        <v>28</v>
      </c>
      <c r="AG99" s="122">
        <v>120</v>
      </c>
      <c r="AH99" s="122"/>
    </row>
    <row r="100" s="85" customFormat="1" ht="29" customHeight="1" spans="1:34">
      <c r="A100" s="122">
        <v>95</v>
      </c>
      <c r="B100" s="122" t="s">
        <v>62</v>
      </c>
      <c r="C100" s="122" t="s">
        <v>63</v>
      </c>
      <c r="D100" s="122" t="s">
        <v>400</v>
      </c>
      <c r="E100" s="122"/>
      <c r="F100" s="122" t="s">
        <v>401</v>
      </c>
      <c r="G100" s="122" t="s">
        <v>66</v>
      </c>
      <c r="H100" s="122" t="s">
        <v>51</v>
      </c>
      <c r="I100" s="122" t="s">
        <v>325</v>
      </c>
      <c r="J100" s="122">
        <v>2026</v>
      </c>
      <c r="K100" s="122">
        <v>2026</v>
      </c>
      <c r="L100" s="122" t="s">
        <v>402</v>
      </c>
      <c r="M100" s="124">
        <v>30</v>
      </c>
      <c r="N100" s="123"/>
      <c r="O100" s="123">
        <v>30</v>
      </c>
      <c r="P100" s="122">
        <v>30</v>
      </c>
      <c r="Q100" s="122"/>
      <c r="R100" s="122"/>
      <c r="S100" s="122"/>
      <c r="T100" s="122" t="s">
        <v>48</v>
      </c>
      <c r="U100" s="122" t="s">
        <v>48</v>
      </c>
      <c r="V100" s="122" t="s">
        <v>48</v>
      </c>
      <c r="W100" s="122" t="s">
        <v>48</v>
      </c>
      <c r="X100" s="122" t="s">
        <v>48</v>
      </c>
      <c r="Y100" s="122"/>
      <c r="Z100" s="122"/>
      <c r="AA100" s="122"/>
      <c r="AB100" s="122"/>
      <c r="AC100" s="122"/>
      <c r="AD100" s="122">
        <v>38</v>
      </c>
      <c r="AE100" s="122">
        <v>187</v>
      </c>
      <c r="AF100" s="122">
        <v>5</v>
      </c>
      <c r="AG100" s="122">
        <v>17</v>
      </c>
      <c r="AH100" s="122"/>
    </row>
    <row r="101" s="85" customFormat="1" ht="29" customHeight="1" spans="1:34">
      <c r="A101" s="122">
        <v>96</v>
      </c>
      <c r="B101" s="122" t="s">
        <v>62</v>
      </c>
      <c r="C101" s="122" t="s">
        <v>353</v>
      </c>
      <c r="D101" s="122" t="s">
        <v>403</v>
      </c>
      <c r="E101" s="122"/>
      <c r="F101" s="122" t="s">
        <v>404</v>
      </c>
      <c r="G101" s="122" t="s">
        <v>66</v>
      </c>
      <c r="H101" s="122" t="s">
        <v>51</v>
      </c>
      <c r="I101" s="122" t="s">
        <v>322</v>
      </c>
      <c r="J101" s="122">
        <v>2026</v>
      </c>
      <c r="K101" s="122">
        <v>2026</v>
      </c>
      <c r="L101" s="122" t="s">
        <v>405</v>
      </c>
      <c r="M101" s="124">
        <v>24</v>
      </c>
      <c r="N101" s="123"/>
      <c r="O101" s="123">
        <v>24</v>
      </c>
      <c r="P101" s="122">
        <v>24</v>
      </c>
      <c r="Q101" s="122"/>
      <c r="R101" s="122"/>
      <c r="S101" s="122"/>
      <c r="T101" s="122" t="s">
        <v>48</v>
      </c>
      <c r="U101" s="122" t="s">
        <v>48</v>
      </c>
      <c r="V101" s="122" t="s">
        <v>48</v>
      </c>
      <c r="W101" s="122" t="s">
        <v>48</v>
      </c>
      <c r="X101" s="122" t="s">
        <v>48</v>
      </c>
      <c r="Y101" s="122"/>
      <c r="Z101" s="122"/>
      <c r="AA101" s="122"/>
      <c r="AB101" s="122"/>
      <c r="AC101" s="122"/>
      <c r="AD101" s="122">
        <v>35</v>
      </c>
      <c r="AE101" s="122">
        <v>175</v>
      </c>
      <c r="AF101" s="122">
        <v>4</v>
      </c>
      <c r="AG101" s="122">
        <v>13</v>
      </c>
      <c r="AH101" s="122"/>
    </row>
    <row r="102" s="85" customFormat="1" ht="29" customHeight="1" spans="1:34">
      <c r="A102" s="122">
        <v>97</v>
      </c>
      <c r="B102" s="122" t="s">
        <v>62</v>
      </c>
      <c r="C102" s="122" t="s">
        <v>353</v>
      </c>
      <c r="D102" s="122" t="s">
        <v>406</v>
      </c>
      <c r="E102" s="122"/>
      <c r="F102" s="122" t="s">
        <v>407</v>
      </c>
      <c r="G102" s="122" t="s">
        <v>66</v>
      </c>
      <c r="H102" s="122" t="s">
        <v>51</v>
      </c>
      <c r="I102" s="122" t="s">
        <v>325</v>
      </c>
      <c r="J102" s="122">
        <v>2026</v>
      </c>
      <c r="K102" s="122">
        <v>2026</v>
      </c>
      <c r="L102" s="122" t="s">
        <v>408</v>
      </c>
      <c r="M102" s="124">
        <v>30</v>
      </c>
      <c r="N102" s="123"/>
      <c r="O102" s="123">
        <v>30</v>
      </c>
      <c r="P102" s="122">
        <v>30</v>
      </c>
      <c r="Q102" s="122"/>
      <c r="R102" s="122"/>
      <c r="S102" s="122"/>
      <c r="T102" s="122" t="s">
        <v>48</v>
      </c>
      <c r="U102" s="122" t="s">
        <v>48</v>
      </c>
      <c r="V102" s="122" t="s">
        <v>48</v>
      </c>
      <c r="W102" s="122" t="s">
        <v>48</v>
      </c>
      <c r="X102" s="122" t="s">
        <v>48</v>
      </c>
      <c r="Y102" s="122"/>
      <c r="Z102" s="122"/>
      <c r="AA102" s="122"/>
      <c r="AB102" s="122"/>
      <c r="AC102" s="122"/>
      <c r="AD102" s="122">
        <v>49</v>
      </c>
      <c r="AE102" s="122">
        <v>253</v>
      </c>
      <c r="AF102" s="122">
        <v>7</v>
      </c>
      <c r="AG102" s="122">
        <v>53</v>
      </c>
      <c r="AH102" s="122"/>
    </row>
    <row r="103" s="85" customFormat="1" ht="29" customHeight="1" spans="1:34">
      <c r="A103" s="122">
        <v>98</v>
      </c>
      <c r="B103" s="122" t="s">
        <v>62</v>
      </c>
      <c r="C103" s="122" t="s">
        <v>238</v>
      </c>
      <c r="D103" s="122" t="s">
        <v>409</v>
      </c>
      <c r="E103" s="122"/>
      <c r="F103" s="122" t="s">
        <v>410</v>
      </c>
      <c r="G103" s="122" t="s">
        <v>66</v>
      </c>
      <c r="H103" s="122" t="s">
        <v>51</v>
      </c>
      <c r="I103" s="122" t="s">
        <v>325</v>
      </c>
      <c r="J103" s="122">
        <v>2026</v>
      </c>
      <c r="K103" s="122">
        <v>2026</v>
      </c>
      <c r="L103" s="122" t="s">
        <v>411</v>
      </c>
      <c r="M103" s="124">
        <v>30</v>
      </c>
      <c r="N103" s="123"/>
      <c r="O103" s="123">
        <v>30</v>
      </c>
      <c r="P103" s="122">
        <v>30</v>
      </c>
      <c r="Q103" s="122"/>
      <c r="R103" s="122"/>
      <c r="S103" s="122"/>
      <c r="T103" s="122" t="s">
        <v>48</v>
      </c>
      <c r="U103" s="122" t="s">
        <v>48</v>
      </c>
      <c r="V103" s="122" t="s">
        <v>48</v>
      </c>
      <c r="W103" s="122" t="s">
        <v>48</v>
      </c>
      <c r="X103" s="122" t="s">
        <v>48</v>
      </c>
      <c r="Y103" s="122"/>
      <c r="Z103" s="122"/>
      <c r="AA103" s="122"/>
      <c r="AB103" s="122"/>
      <c r="AC103" s="122"/>
      <c r="AD103" s="122">
        <v>39</v>
      </c>
      <c r="AE103" s="122">
        <v>196</v>
      </c>
      <c r="AF103" s="122">
        <v>15</v>
      </c>
      <c r="AG103" s="122">
        <v>35</v>
      </c>
      <c r="AH103" s="122"/>
    </row>
    <row r="104" s="85" customFormat="1" ht="29" customHeight="1" spans="1:34">
      <c r="A104" s="122">
        <v>99</v>
      </c>
      <c r="B104" s="122" t="s">
        <v>62</v>
      </c>
      <c r="C104" s="122" t="s">
        <v>238</v>
      </c>
      <c r="D104" s="122" t="s">
        <v>412</v>
      </c>
      <c r="E104" s="122"/>
      <c r="F104" s="122" t="s">
        <v>413</v>
      </c>
      <c r="G104" s="122" t="s">
        <v>66</v>
      </c>
      <c r="H104" s="122" t="s">
        <v>51</v>
      </c>
      <c r="I104" s="122" t="s">
        <v>322</v>
      </c>
      <c r="J104" s="122">
        <v>2026</v>
      </c>
      <c r="K104" s="122">
        <v>2026</v>
      </c>
      <c r="L104" s="122" t="s">
        <v>414</v>
      </c>
      <c r="M104" s="124">
        <v>24</v>
      </c>
      <c r="N104" s="123"/>
      <c r="O104" s="123">
        <v>24</v>
      </c>
      <c r="P104" s="122">
        <v>24</v>
      </c>
      <c r="Q104" s="122"/>
      <c r="R104" s="122"/>
      <c r="S104" s="122"/>
      <c r="T104" s="122" t="s">
        <v>48</v>
      </c>
      <c r="U104" s="122" t="s">
        <v>48</v>
      </c>
      <c r="V104" s="122" t="s">
        <v>48</v>
      </c>
      <c r="W104" s="122" t="s">
        <v>48</v>
      </c>
      <c r="X104" s="122" t="s">
        <v>48</v>
      </c>
      <c r="Y104" s="122"/>
      <c r="Z104" s="122"/>
      <c r="AA104" s="122"/>
      <c r="AB104" s="122"/>
      <c r="AC104" s="122"/>
      <c r="AD104" s="122">
        <v>42</v>
      </c>
      <c r="AE104" s="122">
        <v>220</v>
      </c>
      <c r="AF104" s="122">
        <v>10</v>
      </c>
      <c r="AG104" s="122">
        <v>52</v>
      </c>
      <c r="AH104" s="122"/>
    </row>
    <row r="105" s="85" customFormat="1" ht="29" customHeight="1" spans="1:34">
      <c r="A105" s="122">
        <v>100</v>
      </c>
      <c r="B105" s="122" t="s">
        <v>62</v>
      </c>
      <c r="C105" s="122" t="s">
        <v>132</v>
      </c>
      <c r="D105" s="122" t="s">
        <v>170</v>
      </c>
      <c r="E105" s="122"/>
      <c r="F105" s="122" t="s">
        <v>415</v>
      </c>
      <c r="G105" s="122" t="s">
        <v>66</v>
      </c>
      <c r="H105" s="122" t="s">
        <v>51</v>
      </c>
      <c r="I105" s="122" t="s">
        <v>322</v>
      </c>
      <c r="J105" s="122">
        <v>2026</v>
      </c>
      <c r="K105" s="122">
        <v>2026</v>
      </c>
      <c r="L105" s="122" t="s">
        <v>416</v>
      </c>
      <c r="M105" s="124">
        <v>20</v>
      </c>
      <c r="N105" s="123"/>
      <c r="O105" s="123">
        <v>20</v>
      </c>
      <c r="P105" s="122">
        <v>20</v>
      </c>
      <c r="Q105" s="122"/>
      <c r="R105" s="122"/>
      <c r="S105" s="122"/>
      <c r="T105" s="122" t="s">
        <v>48</v>
      </c>
      <c r="U105" s="122" t="s">
        <v>48</v>
      </c>
      <c r="V105" s="122" t="s">
        <v>48</v>
      </c>
      <c r="W105" s="122" t="s">
        <v>48</v>
      </c>
      <c r="X105" s="122" t="s">
        <v>48</v>
      </c>
      <c r="Y105" s="122"/>
      <c r="Z105" s="122"/>
      <c r="AA105" s="122"/>
      <c r="AB105" s="122"/>
      <c r="AC105" s="122"/>
      <c r="AD105" s="122">
        <v>106</v>
      </c>
      <c r="AE105" s="122">
        <v>542</v>
      </c>
      <c r="AF105" s="122">
        <v>88</v>
      </c>
      <c r="AG105" s="122">
        <v>322</v>
      </c>
      <c r="AH105" s="122"/>
    </row>
    <row r="106" s="85" customFormat="1" ht="29" customHeight="1" spans="1:34">
      <c r="A106" s="122">
        <v>101</v>
      </c>
      <c r="B106" s="122" t="s">
        <v>62</v>
      </c>
      <c r="C106" s="122" t="s">
        <v>132</v>
      </c>
      <c r="D106" s="122" t="s">
        <v>417</v>
      </c>
      <c r="E106" s="122"/>
      <c r="F106" s="122" t="s">
        <v>418</v>
      </c>
      <c r="G106" s="122" t="s">
        <v>66</v>
      </c>
      <c r="H106" s="122" t="s">
        <v>51</v>
      </c>
      <c r="I106" s="122" t="s">
        <v>325</v>
      </c>
      <c r="J106" s="122">
        <v>2026</v>
      </c>
      <c r="K106" s="122">
        <v>2026</v>
      </c>
      <c r="L106" s="122" t="s">
        <v>419</v>
      </c>
      <c r="M106" s="124">
        <v>12</v>
      </c>
      <c r="N106" s="123"/>
      <c r="O106" s="123">
        <v>12</v>
      </c>
      <c r="P106" s="122">
        <v>12</v>
      </c>
      <c r="Q106" s="122"/>
      <c r="R106" s="122"/>
      <c r="S106" s="122"/>
      <c r="T106" s="122" t="s">
        <v>48</v>
      </c>
      <c r="U106" s="122" t="s">
        <v>48</v>
      </c>
      <c r="V106" s="122" t="s">
        <v>48</v>
      </c>
      <c r="W106" s="122" t="s">
        <v>48</v>
      </c>
      <c r="X106" s="122" t="s">
        <v>48</v>
      </c>
      <c r="Y106" s="122"/>
      <c r="Z106" s="122"/>
      <c r="AA106" s="122"/>
      <c r="AB106" s="122"/>
      <c r="AC106" s="122"/>
      <c r="AD106" s="122">
        <v>462</v>
      </c>
      <c r="AE106" s="122">
        <v>2318</v>
      </c>
      <c r="AF106" s="122">
        <v>47</v>
      </c>
      <c r="AG106" s="122">
        <v>164</v>
      </c>
      <c r="AH106" s="122"/>
    </row>
    <row r="107" s="85" customFormat="1" ht="29" customHeight="1" spans="1:34">
      <c r="A107" s="122">
        <v>102</v>
      </c>
      <c r="B107" s="122" t="s">
        <v>62</v>
      </c>
      <c r="C107" s="122" t="s">
        <v>384</v>
      </c>
      <c r="D107" s="122" t="s">
        <v>420</v>
      </c>
      <c r="E107" s="122"/>
      <c r="F107" s="122" t="s">
        <v>421</v>
      </c>
      <c r="G107" s="122" t="s">
        <v>66</v>
      </c>
      <c r="H107" s="122" t="s">
        <v>51</v>
      </c>
      <c r="I107" s="122" t="s">
        <v>325</v>
      </c>
      <c r="J107" s="122">
        <v>2026</v>
      </c>
      <c r="K107" s="122">
        <v>2026</v>
      </c>
      <c r="L107" s="122" t="s">
        <v>422</v>
      </c>
      <c r="M107" s="124">
        <v>30</v>
      </c>
      <c r="N107" s="123"/>
      <c r="O107" s="123">
        <v>30</v>
      </c>
      <c r="P107" s="122">
        <v>30</v>
      </c>
      <c r="Q107" s="122"/>
      <c r="R107" s="122"/>
      <c r="S107" s="122"/>
      <c r="T107" s="122" t="s">
        <v>48</v>
      </c>
      <c r="U107" s="122" t="s">
        <v>48</v>
      </c>
      <c r="V107" s="122" t="s">
        <v>48</v>
      </c>
      <c r="W107" s="122" t="s">
        <v>48</v>
      </c>
      <c r="X107" s="122" t="s">
        <v>48</v>
      </c>
      <c r="Y107" s="122"/>
      <c r="Z107" s="122"/>
      <c r="AA107" s="122"/>
      <c r="AB107" s="122"/>
      <c r="AC107" s="122"/>
      <c r="AD107" s="122">
        <v>43</v>
      </c>
      <c r="AE107" s="122">
        <v>210</v>
      </c>
      <c r="AF107" s="122">
        <v>17</v>
      </c>
      <c r="AG107" s="122">
        <v>68</v>
      </c>
      <c r="AH107" s="122"/>
    </row>
    <row r="108" s="85" customFormat="1" ht="29" customHeight="1" spans="1:34">
      <c r="A108" s="122">
        <v>103</v>
      </c>
      <c r="B108" s="122" t="s">
        <v>62</v>
      </c>
      <c r="C108" s="122" t="s">
        <v>353</v>
      </c>
      <c r="D108" s="122" t="s">
        <v>423</v>
      </c>
      <c r="E108" s="122"/>
      <c r="F108" s="122" t="s">
        <v>424</v>
      </c>
      <c r="G108" s="122" t="s">
        <v>66</v>
      </c>
      <c r="H108" s="122" t="s">
        <v>51</v>
      </c>
      <c r="I108" s="122" t="s">
        <v>325</v>
      </c>
      <c r="J108" s="122">
        <v>2026</v>
      </c>
      <c r="K108" s="122">
        <v>2026</v>
      </c>
      <c r="L108" s="122" t="s">
        <v>425</v>
      </c>
      <c r="M108" s="124">
        <v>30</v>
      </c>
      <c r="N108" s="123"/>
      <c r="O108" s="123">
        <v>30</v>
      </c>
      <c r="P108" s="122">
        <v>30</v>
      </c>
      <c r="Q108" s="122"/>
      <c r="R108" s="122"/>
      <c r="S108" s="122"/>
      <c r="T108" s="122" t="s">
        <v>48</v>
      </c>
      <c r="U108" s="122" t="s">
        <v>48</v>
      </c>
      <c r="V108" s="122" t="s">
        <v>48</v>
      </c>
      <c r="W108" s="122" t="s">
        <v>48</v>
      </c>
      <c r="X108" s="122" t="s">
        <v>48</v>
      </c>
      <c r="Y108" s="122"/>
      <c r="Z108" s="122"/>
      <c r="AA108" s="122"/>
      <c r="AB108" s="122"/>
      <c r="AC108" s="122"/>
      <c r="AD108" s="122">
        <v>61</v>
      </c>
      <c r="AE108" s="122">
        <v>309</v>
      </c>
      <c r="AF108" s="122">
        <v>26</v>
      </c>
      <c r="AG108" s="122">
        <v>107</v>
      </c>
      <c r="AH108" s="122"/>
    </row>
    <row r="109" s="85" customFormat="1" ht="29" customHeight="1" spans="1:34">
      <c r="A109" s="122">
        <v>104</v>
      </c>
      <c r="B109" s="122" t="s">
        <v>62</v>
      </c>
      <c r="C109" s="122" t="s">
        <v>426</v>
      </c>
      <c r="D109" s="122" t="s">
        <v>427</v>
      </c>
      <c r="E109" s="122"/>
      <c r="F109" s="122" t="s">
        <v>428</v>
      </c>
      <c r="G109" s="122" t="s">
        <v>66</v>
      </c>
      <c r="H109" s="122" t="s">
        <v>51</v>
      </c>
      <c r="I109" s="122" t="s">
        <v>322</v>
      </c>
      <c r="J109" s="122">
        <v>2026</v>
      </c>
      <c r="K109" s="122">
        <v>2026</v>
      </c>
      <c r="L109" s="122" t="s">
        <v>429</v>
      </c>
      <c r="M109" s="124">
        <v>24</v>
      </c>
      <c r="N109" s="123"/>
      <c r="O109" s="123">
        <v>24</v>
      </c>
      <c r="P109" s="122">
        <v>24</v>
      </c>
      <c r="Q109" s="122"/>
      <c r="R109" s="122"/>
      <c r="S109" s="122"/>
      <c r="T109" s="122" t="s">
        <v>48</v>
      </c>
      <c r="U109" s="122" t="s">
        <v>48</v>
      </c>
      <c r="V109" s="122" t="s">
        <v>48</v>
      </c>
      <c r="W109" s="122" t="s">
        <v>48</v>
      </c>
      <c r="X109" s="122" t="s">
        <v>48</v>
      </c>
      <c r="Y109" s="122"/>
      <c r="Z109" s="122"/>
      <c r="AA109" s="122"/>
      <c r="AB109" s="122"/>
      <c r="AC109" s="122"/>
      <c r="AD109" s="122">
        <v>48</v>
      </c>
      <c r="AE109" s="122">
        <v>246</v>
      </c>
      <c r="AF109" s="122">
        <v>21</v>
      </c>
      <c r="AG109" s="122">
        <v>86</v>
      </c>
      <c r="AH109" s="122"/>
    </row>
    <row r="110" s="85" customFormat="1" ht="29" customHeight="1" spans="1:34">
      <c r="A110" s="122">
        <v>105</v>
      </c>
      <c r="B110" s="122" t="s">
        <v>62</v>
      </c>
      <c r="C110" s="122" t="s">
        <v>132</v>
      </c>
      <c r="D110" s="122" t="s">
        <v>430</v>
      </c>
      <c r="E110" s="122"/>
      <c r="F110" s="122" t="s">
        <v>431</v>
      </c>
      <c r="G110" s="122" t="s">
        <v>66</v>
      </c>
      <c r="H110" s="122" t="s">
        <v>51</v>
      </c>
      <c r="I110" s="122" t="s">
        <v>325</v>
      </c>
      <c r="J110" s="122">
        <v>2026</v>
      </c>
      <c r="K110" s="122">
        <v>2026</v>
      </c>
      <c r="L110" s="122" t="s">
        <v>432</v>
      </c>
      <c r="M110" s="124">
        <v>30</v>
      </c>
      <c r="N110" s="123"/>
      <c r="O110" s="123">
        <v>30</v>
      </c>
      <c r="P110" s="122">
        <v>30</v>
      </c>
      <c r="Q110" s="122"/>
      <c r="R110" s="122"/>
      <c r="S110" s="122"/>
      <c r="T110" s="122" t="s">
        <v>48</v>
      </c>
      <c r="U110" s="122" t="s">
        <v>48</v>
      </c>
      <c r="V110" s="122" t="s">
        <v>48</v>
      </c>
      <c r="W110" s="122" t="s">
        <v>48</v>
      </c>
      <c r="X110" s="122" t="s">
        <v>48</v>
      </c>
      <c r="Y110" s="122"/>
      <c r="Z110" s="122"/>
      <c r="AA110" s="122"/>
      <c r="AB110" s="122"/>
      <c r="AC110" s="122"/>
      <c r="AD110" s="122">
        <v>122</v>
      </c>
      <c r="AE110" s="122">
        <v>621</v>
      </c>
      <c r="AF110" s="122">
        <v>108</v>
      </c>
      <c r="AG110" s="122">
        <v>329</v>
      </c>
      <c r="AH110" s="122"/>
    </row>
    <row r="111" s="85" customFormat="1" ht="29" customHeight="1" spans="1:34">
      <c r="A111" s="122">
        <v>106</v>
      </c>
      <c r="B111" s="122" t="s">
        <v>62</v>
      </c>
      <c r="C111" s="122" t="s">
        <v>433</v>
      </c>
      <c r="D111" s="122" t="s">
        <v>434</v>
      </c>
      <c r="E111" s="122"/>
      <c r="F111" s="122" t="s">
        <v>435</v>
      </c>
      <c r="G111" s="122" t="s">
        <v>66</v>
      </c>
      <c r="H111" s="122" t="s">
        <v>51</v>
      </c>
      <c r="I111" s="122" t="s">
        <v>322</v>
      </c>
      <c r="J111" s="122">
        <v>2026</v>
      </c>
      <c r="K111" s="122">
        <v>2026</v>
      </c>
      <c r="L111" s="122" t="s">
        <v>436</v>
      </c>
      <c r="M111" s="124">
        <v>24</v>
      </c>
      <c r="N111" s="123"/>
      <c r="O111" s="123">
        <v>24</v>
      </c>
      <c r="P111" s="122">
        <v>24</v>
      </c>
      <c r="Q111" s="122"/>
      <c r="R111" s="122"/>
      <c r="S111" s="122"/>
      <c r="T111" s="122" t="s">
        <v>48</v>
      </c>
      <c r="U111" s="122" t="s">
        <v>48</v>
      </c>
      <c r="V111" s="122" t="s">
        <v>48</v>
      </c>
      <c r="W111" s="122" t="s">
        <v>48</v>
      </c>
      <c r="X111" s="122" t="s">
        <v>48</v>
      </c>
      <c r="Y111" s="122"/>
      <c r="Z111" s="122"/>
      <c r="AA111" s="122"/>
      <c r="AB111" s="122"/>
      <c r="AC111" s="122"/>
      <c r="AD111" s="122">
        <v>37</v>
      </c>
      <c r="AE111" s="122">
        <v>185</v>
      </c>
      <c r="AF111" s="122">
        <v>8</v>
      </c>
      <c r="AG111" s="122">
        <v>35</v>
      </c>
      <c r="AH111" s="122"/>
    </row>
    <row r="112" s="85" customFormat="1" ht="29" customHeight="1" spans="1:34">
      <c r="A112" s="122">
        <v>107</v>
      </c>
      <c r="B112" s="122" t="s">
        <v>62</v>
      </c>
      <c r="C112" s="122" t="s">
        <v>137</v>
      </c>
      <c r="D112" s="122" t="s">
        <v>437</v>
      </c>
      <c r="E112" s="122"/>
      <c r="F112" s="122" t="s">
        <v>438</v>
      </c>
      <c r="G112" s="122" t="s">
        <v>66</v>
      </c>
      <c r="H112" s="122" t="s">
        <v>51</v>
      </c>
      <c r="I112" s="122" t="s">
        <v>439</v>
      </c>
      <c r="J112" s="122">
        <v>2026</v>
      </c>
      <c r="K112" s="122">
        <v>2026</v>
      </c>
      <c r="L112" s="122" t="s">
        <v>440</v>
      </c>
      <c r="M112" s="124">
        <v>24</v>
      </c>
      <c r="N112" s="123"/>
      <c r="O112" s="123">
        <v>24</v>
      </c>
      <c r="P112" s="122">
        <v>24</v>
      </c>
      <c r="Q112" s="122"/>
      <c r="R112" s="122"/>
      <c r="S112" s="122"/>
      <c r="T112" s="122" t="s">
        <v>48</v>
      </c>
      <c r="U112" s="122" t="s">
        <v>48</v>
      </c>
      <c r="V112" s="122" t="s">
        <v>48</v>
      </c>
      <c r="W112" s="122" t="s">
        <v>48</v>
      </c>
      <c r="X112" s="122" t="s">
        <v>48</v>
      </c>
      <c r="Y112" s="122"/>
      <c r="Z112" s="122"/>
      <c r="AA112" s="122"/>
      <c r="AB112" s="122"/>
      <c r="AC112" s="122"/>
      <c r="AD112" s="122">
        <v>56</v>
      </c>
      <c r="AE112" s="122">
        <v>287</v>
      </c>
      <c r="AF112" s="122">
        <v>15</v>
      </c>
      <c r="AG112" s="122">
        <v>65</v>
      </c>
      <c r="AH112" s="122"/>
    </row>
    <row r="113" s="85" customFormat="1" ht="29" customHeight="1" spans="1:34">
      <c r="A113" s="122">
        <v>108</v>
      </c>
      <c r="B113" s="127" t="s">
        <v>441</v>
      </c>
      <c r="C113" s="128" t="s">
        <v>442</v>
      </c>
      <c r="D113" s="127" t="s">
        <v>443</v>
      </c>
      <c r="E113" s="127"/>
      <c r="F113" s="127" t="s">
        <v>444</v>
      </c>
      <c r="G113" s="127" t="s">
        <v>445</v>
      </c>
      <c r="H113" s="127" t="s">
        <v>67</v>
      </c>
      <c r="I113" s="127" t="s">
        <v>446</v>
      </c>
      <c r="J113" s="127" t="s">
        <v>447</v>
      </c>
      <c r="K113" s="127" t="s">
        <v>448</v>
      </c>
      <c r="L113" s="127" t="s">
        <v>449</v>
      </c>
      <c r="M113" s="129">
        <v>89</v>
      </c>
      <c r="N113" s="129">
        <v>89</v>
      </c>
      <c r="O113" s="129"/>
      <c r="P113" s="127">
        <v>89</v>
      </c>
      <c r="Q113" s="127"/>
      <c r="R113" s="127"/>
      <c r="S113" s="127"/>
      <c r="T113" s="127"/>
      <c r="U113" s="127"/>
      <c r="V113" s="127"/>
      <c r="W113" s="127"/>
      <c r="X113" s="127"/>
      <c r="Y113" s="127"/>
      <c r="Z113" s="127"/>
      <c r="AA113" s="127"/>
      <c r="AB113" s="127"/>
      <c r="AC113" s="127"/>
      <c r="AD113" s="127">
        <v>66846</v>
      </c>
      <c r="AE113" s="127">
        <v>278063</v>
      </c>
      <c r="AF113" s="127">
        <v>21723</v>
      </c>
      <c r="AG113" s="127">
        <v>93018</v>
      </c>
      <c r="AH113" s="127"/>
    </row>
    <row r="114" s="85" customFormat="1" ht="29" customHeight="1" spans="1:34">
      <c r="A114" s="122">
        <v>109</v>
      </c>
      <c r="B114" s="127" t="s">
        <v>441</v>
      </c>
      <c r="C114" s="128" t="s">
        <v>442</v>
      </c>
      <c r="D114" s="127" t="s">
        <v>443</v>
      </c>
      <c r="E114" s="127"/>
      <c r="F114" s="127" t="s">
        <v>450</v>
      </c>
      <c r="G114" s="127" t="s">
        <v>445</v>
      </c>
      <c r="H114" s="127" t="s">
        <v>67</v>
      </c>
      <c r="I114" s="128" t="s">
        <v>451</v>
      </c>
      <c r="J114" s="127" t="s">
        <v>447</v>
      </c>
      <c r="K114" s="127" t="s">
        <v>448</v>
      </c>
      <c r="L114" s="127" t="s">
        <v>449</v>
      </c>
      <c r="M114" s="129">
        <v>200</v>
      </c>
      <c r="N114" s="129">
        <v>200</v>
      </c>
      <c r="O114" s="129"/>
      <c r="P114" s="127">
        <v>200</v>
      </c>
      <c r="Q114" s="127"/>
      <c r="R114" s="127"/>
      <c r="S114" s="127"/>
      <c r="T114" s="127"/>
      <c r="U114" s="127"/>
      <c r="V114" s="127"/>
      <c r="W114" s="127"/>
      <c r="X114" s="127"/>
      <c r="Y114" s="127"/>
      <c r="Z114" s="127"/>
      <c r="AA114" s="127"/>
      <c r="AB114" s="127"/>
      <c r="AC114" s="127"/>
      <c r="AD114" s="127">
        <v>27852</v>
      </c>
      <c r="AE114" s="127">
        <v>115839</v>
      </c>
      <c r="AF114" s="127">
        <v>9106</v>
      </c>
      <c r="AG114" s="127">
        <v>39034</v>
      </c>
      <c r="AH114" s="127"/>
    </row>
    <row r="115" s="85" customFormat="1" ht="29" customHeight="1" spans="1:34">
      <c r="A115" s="122">
        <v>110</v>
      </c>
      <c r="B115" s="127" t="s">
        <v>441</v>
      </c>
      <c r="C115" s="128" t="s">
        <v>442</v>
      </c>
      <c r="D115" s="127" t="s">
        <v>443</v>
      </c>
      <c r="E115" s="127"/>
      <c r="F115" s="127" t="s">
        <v>452</v>
      </c>
      <c r="G115" s="127" t="s">
        <v>445</v>
      </c>
      <c r="H115" s="127" t="s">
        <v>67</v>
      </c>
      <c r="I115" s="127" t="s">
        <v>453</v>
      </c>
      <c r="J115" s="127" t="s">
        <v>447</v>
      </c>
      <c r="K115" s="127" t="s">
        <v>454</v>
      </c>
      <c r="L115" s="127" t="s">
        <v>449</v>
      </c>
      <c r="M115" s="129">
        <v>210</v>
      </c>
      <c r="N115" s="129">
        <v>210</v>
      </c>
      <c r="O115" s="129"/>
      <c r="P115" s="127">
        <v>210</v>
      </c>
      <c r="Q115" s="127"/>
      <c r="R115" s="127"/>
      <c r="S115" s="127"/>
      <c r="T115" s="127" t="s">
        <v>48</v>
      </c>
      <c r="U115" s="127" t="s">
        <v>48</v>
      </c>
      <c r="V115" s="127" t="s">
        <v>48</v>
      </c>
      <c r="W115" s="127" t="s">
        <v>48</v>
      </c>
      <c r="X115" s="127" t="s">
        <v>48</v>
      </c>
      <c r="Y115" s="127"/>
      <c r="Z115" s="127"/>
      <c r="AA115" s="127"/>
      <c r="AB115" s="127"/>
      <c r="AC115" s="127"/>
      <c r="AD115" s="127">
        <v>3116</v>
      </c>
      <c r="AE115" s="127">
        <v>12760</v>
      </c>
      <c r="AF115" s="127">
        <v>1756</v>
      </c>
      <c r="AG115" s="127">
        <v>7520</v>
      </c>
      <c r="AH115" s="127"/>
    </row>
    <row r="116" s="85" customFormat="1" ht="29" customHeight="1" spans="1:34">
      <c r="A116" s="122">
        <v>111</v>
      </c>
      <c r="B116" s="127" t="s">
        <v>455</v>
      </c>
      <c r="C116" s="128" t="s">
        <v>456</v>
      </c>
      <c r="D116" s="127"/>
      <c r="E116" s="127"/>
      <c r="F116" s="127" t="s">
        <v>457</v>
      </c>
      <c r="G116" s="127" t="s">
        <v>458</v>
      </c>
      <c r="H116" s="127" t="s">
        <v>67</v>
      </c>
      <c r="I116" s="127" t="s">
        <v>459</v>
      </c>
      <c r="J116" s="130">
        <v>46082</v>
      </c>
      <c r="K116" s="130">
        <v>46381</v>
      </c>
      <c r="L116" s="127" t="s">
        <v>460</v>
      </c>
      <c r="M116" s="129">
        <v>500</v>
      </c>
      <c r="N116" s="129">
        <v>500</v>
      </c>
      <c r="O116" s="129"/>
      <c r="P116" s="127">
        <v>500</v>
      </c>
      <c r="Q116" s="127"/>
      <c r="R116" s="127"/>
      <c r="S116" s="127"/>
      <c r="T116" s="127" t="s">
        <v>48</v>
      </c>
      <c r="U116" s="127" t="s">
        <v>48</v>
      </c>
      <c r="V116" s="127" t="s">
        <v>48</v>
      </c>
      <c r="W116" s="127" t="s">
        <v>48</v>
      </c>
      <c r="X116" s="127" t="s">
        <v>48</v>
      </c>
      <c r="Y116" s="127" t="s">
        <v>48</v>
      </c>
      <c r="Z116" s="127" t="s">
        <v>48</v>
      </c>
      <c r="AA116" s="127" t="s">
        <v>48</v>
      </c>
      <c r="AB116" s="127" t="s">
        <v>48</v>
      </c>
      <c r="AC116" s="127" t="s">
        <v>48</v>
      </c>
      <c r="AD116" s="127">
        <v>3800</v>
      </c>
      <c r="AE116" s="127">
        <v>15200</v>
      </c>
      <c r="AF116" s="127">
        <v>3800</v>
      </c>
      <c r="AG116" s="127">
        <v>3800</v>
      </c>
      <c r="AH116" s="127"/>
    </row>
    <row r="117" s="85" customFormat="1" ht="29" customHeight="1" spans="1:34">
      <c r="A117" s="122">
        <v>112</v>
      </c>
      <c r="B117" s="127" t="s">
        <v>455</v>
      </c>
      <c r="C117" s="128" t="s">
        <v>456</v>
      </c>
      <c r="D117" s="127"/>
      <c r="E117" s="127"/>
      <c r="F117" s="128" t="s">
        <v>461</v>
      </c>
      <c r="G117" s="127" t="s">
        <v>458</v>
      </c>
      <c r="H117" s="127" t="s">
        <v>67</v>
      </c>
      <c r="I117" s="128" t="s">
        <v>462</v>
      </c>
      <c r="J117" s="130">
        <v>46082</v>
      </c>
      <c r="K117" s="130">
        <v>46381</v>
      </c>
      <c r="L117" s="127" t="s">
        <v>463</v>
      </c>
      <c r="M117" s="129">
        <v>200</v>
      </c>
      <c r="N117" s="129">
        <v>200</v>
      </c>
      <c r="O117" s="129"/>
      <c r="P117" s="127">
        <v>200</v>
      </c>
      <c r="Q117" s="127"/>
      <c r="R117" s="127"/>
      <c r="S117" s="127"/>
      <c r="T117" s="127" t="s">
        <v>48</v>
      </c>
      <c r="U117" s="127" t="s">
        <v>48</v>
      </c>
      <c r="V117" s="127" t="s">
        <v>48</v>
      </c>
      <c r="W117" s="127" t="s">
        <v>48</v>
      </c>
      <c r="X117" s="127" t="s">
        <v>48</v>
      </c>
      <c r="Y117" s="127" t="s">
        <v>48</v>
      </c>
      <c r="Z117" s="127" t="s">
        <v>48</v>
      </c>
      <c r="AA117" s="127" t="s">
        <v>48</v>
      </c>
      <c r="AB117" s="127" t="s">
        <v>48</v>
      </c>
      <c r="AC117" s="127" t="s">
        <v>48</v>
      </c>
      <c r="AD117" s="127">
        <v>60</v>
      </c>
      <c r="AE117" s="127">
        <v>240</v>
      </c>
      <c r="AF117" s="127">
        <v>60</v>
      </c>
      <c r="AG117" s="127">
        <v>240</v>
      </c>
      <c r="AH117" s="127"/>
    </row>
    <row r="118" s="85" customFormat="1" ht="29" customHeight="1" spans="1:34">
      <c r="A118" s="122">
        <v>113</v>
      </c>
      <c r="B118" s="127" t="s">
        <v>455</v>
      </c>
      <c r="C118" s="122" t="s">
        <v>464</v>
      </c>
      <c r="D118" s="122" t="s">
        <v>465</v>
      </c>
      <c r="E118" s="122" t="s">
        <v>54</v>
      </c>
      <c r="F118" s="122" t="s">
        <v>466</v>
      </c>
      <c r="G118" s="122" t="s">
        <v>467</v>
      </c>
      <c r="H118" s="122" t="s">
        <v>51</v>
      </c>
      <c r="I118" s="122" t="s">
        <v>468</v>
      </c>
      <c r="J118" s="122" t="s">
        <v>469</v>
      </c>
      <c r="K118" s="122" t="s">
        <v>470</v>
      </c>
      <c r="L118" s="122" t="s">
        <v>471</v>
      </c>
      <c r="M118" s="123">
        <v>1800</v>
      </c>
      <c r="N118" s="123">
        <v>1800</v>
      </c>
      <c r="O118" s="123"/>
      <c r="P118" s="122">
        <v>1800</v>
      </c>
      <c r="Q118" s="122"/>
      <c r="R118" s="122"/>
      <c r="S118" s="122"/>
      <c r="T118" s="122" t="s">
        <v>54</v>
      </c>
      <c r="U118" s="122"/>
      <c r="V118" s="122"/>
      <c r="W118" s="122"/>
      <c r="X118" s="122"/>
      <c r="Y118" s="122"/>
      <c r="Z118" s="122"/>
      <c r="AA118" s="122"/>
      <c r="AB118" s="122"/>
      <c r="AC118" s="122"/>
      <c r="AD118" s="122">
        <v>5500</v>
      </c>
      <c r="AE118" s="122">
        <v>6000</v>
      </c>
      <c r="AF118" s="122">
        <v>5500</v>
      </c>
      <c r="AG118" s="122">
        <v>6000</v>
      </c>
      <c r="AH118" s="122"/>
    </row>
    <row r="119" s="85" customFormat="1" ht="29" customHeight="1" spans="1:34">
      <c r="A119" s="122">
        <v>114</v>
      </c>
      <c r="B119" s="127" t="s">
        <v>455</v>
      </c>
      <c r="C119" s="122" t="s">
        <v>464</v>
      </c>
      <c r="D119" s="122" t="s">
        <v>465</v>
      </c>
      <c r="E119" s="122" t="s">
        <v>54</v>
      </c>
      <c r="F119" s="122" t="s">
        <v>472</v>
      </c>
      <c r="G119" s="122" t="s">
        <v>473</v>
      </c>
      <c r="H119" s="122" t="s">
        <v>51</v>
      </c>
      <c r="I119" s="122" t="s">
        <v>473</v>
      </c>
      <c r="J119" s="122" t="s">
        <v>469</v>
      </c>
      <c r="K119" s="122" t="s">
        <v>470</v>
      </c>
      <c r="L119" s="122" t="s">
        <v>474</v>
      </c>
      <c r="M119" s="123">
        <v>750</v>
      </c>
      <c r="N119" s="123">
        <v>750</v>
      </c>
      <c r="O119" s="123"/>
      <c r="P119" s="122">
        <v>750</v>
      </c>
      <c r="Q119" s="122"/>
      <c r="R119" s="122"/>
      <c r="S119" s="122"/>
      <c r="T119" s="122" t="s">
        <v>54</v>
      </c>
      <c r="U119" s="122"/>
      <c r="V119" s="122"/>
      <c r="W119" s="122"/>
      <c r="X119" s="122"/>
      <c r="Y119" s="122"/>
      <c r="Z119" s="122"/>
      <c r="AA119" s="122"/>
      <c r="AB119" s="122"/>
      <c r="AC119" s="122"/>
      <c r="AD119" s="122">
        <v>6000</v>
      </c>
      <c r="AE119" s="122">
        <v>9000</v>
      </c>
      <c r="AF119" s="122">
        <v>6000</v>
      </c>
      <c r="AG119" s="122">
        <v>9000</v>
      </c>
      <c r="AH119" s="122"/>
    </row>
    <row r="120" s="85" customFormat="1" ht="29" customHeight="1" spans="1:34">
      <c r="A120" s="122">
        <v>115</v>
      </c>
      <c r="B120" s="127" t="s">
        <v>455</v>
      </c>
      <c r="C120" s="122" t="s">
        <v>464</v>
      </c>
      <c r="D120" s="122" t="s">
        <v>465</v>
      </c>
      <c r="E120" s="122" t="s">
        <v>54</v>
      </c>
      <c r="F120" s="122" t="s">
        <v>475</v>
      </c>
      <c r="G120" s="122" t="s">
        <v>476</v>
      </c>
      <c r="H120" s="122" t="s">
        <v>51</v>
      </c>
      <c r="I120" s="122" t="s">
        <v>477</v>
      </c>
      <c r="J120" s="122" t="s">
        <v>469</v>
      </c>
      <c r="K120" s="122" t="s">
        <v>470</v>
      </c>
      <c r="L120" s="122" t="s">
        <v>478</v>
      </c>
      <c r="M120" s="123">
        <v>900</v>
      </c>
      <c r="N120" s="123">
        <v>900</v>
      </c>
      <c r="O120" s="123"/>
      <c r="P120" s="122">
        <v>900</v>
      </c>
      <c r="Q120" s="122"/>
      <c r="R120" s="122"/>
      <c r="S120" s="122"/>
      <c r="T120" s="122" t="s">
        <v>54</v>
      </c>
      <c r="U120" s="122"/>
      <c r="V120" s="122"/>
      <c r="W120" s="122"/>
      <c r="X120" s="122"/>
      <c r="Y120" s="122"/>
      <c r="Z120" s="122"/>
      <c r="AA120" s="122"/>
      <c r="AB120" s="122"/>
      <c r="AC120" s="122"/>
      <c r="AD120" s="122">
        <v>14000</v>
      </c>
      <c r="AE120" s="122">
        <v>20000</v>
      </c>
      <c r="AF120" s="122">
        <v>14000</v>
      </c>
      <c r="AG120" s="122">
        <v>20000</v>
      </c>
      <c r="AH120" s="122"/>
    </row>
    <row r="121" s="85" customFormat="1" ht="29" customHeight="1" spans="1:34">
      <c r="A121" s="122">
        <v>116</v>
      </c>
      <c r="B121" s="127" t="s">
        <v>455</v>
      </c>
      <c r="C121" s="122" t="s">
        <v>464</v>
      </c>
      <c r="D121" s="122" t="s">
        <v>465</v>
      </c>
      <c r="E121" s="122" t="s">
        <v>54</v>
      </c>
      <c r="F121" s="122" t="s">
        <v>479</v>
      </c>
      <c r="G121" s="122" t="s">
        <v>473</v>
      </c>
      <c r="H121" s="122" t="s">
        <v>51</v>
      </c>
      <c r="I121" s="122" t="s">
        <v>480</v>
      </c>
      <c r="J121" s="122" t="s">
        <v>469</v>
      </c>
      <c r="K121" s="122" t="s">
        <v>470</v>
      </c>
      <c r="L121" s="122" t="s">
        <v>481</v>
      </c>
      <c r="M121" s="123">
        <v>9700</v>
      </c>
      <c r="N121" s="123">
        <v>9700</v>
      </c>
      <c r="O121" s="123"/>
      <c r="P121" s="122">
        <v>9700</v>
      </c>
      <c r="Q121" s="122"/>
      <c r="R121" s="122"/>
      <c r="S121" s="122"/>
      <c r="T121" s="122" t="s">
        <v>54</v>
      </c>
      <c r="U121" s="122"/>
      <c r="V121" s="122"/>
      <c r="W121" s="122"/>
      <c r="X121" s="122"/>
      <c r="Y121" s="122"/>
      <c r="Z121" s="122"/>
      <c r="AA121" s="122"/>
      <c r="AB121" s="122"/>
      <c r="AC121" s="122"/>
      <c r="AD121" s="122">
        <v>5710</v>
      </c>
      <c r="AE121" s="122">
        <v>5710</v>
      </c>
      <c r="AF121" s="122">
        <v>5710</v>
      </c>
      <c r="AG121" s="122">
        <v>5710</v>
      </c>
      <c r="AH121" s="122"/>
    </row>
    <row r="122" s="86" customFormat="1" ht="29" customHeight="1" spans="1:34">
      <c r="A122" s="122">
        <v>117</v>
      </c>
      <c r="B122" s="123" t="s">
        <v>455</v>
      </c>
      <c r="C122" s="131" t="s">
        <v>83</v>
      </c>
      <c r="D122" s="132" t="s">
        <v>300</v>
      </c>
      <c r="E122" s="123"/>
      <c r="F122" s="129" t="s">
        <v>482</v>
      </c>
      <c r="G122" s="133" t="s">
        <v>483</v>
      </c>
      <c r="H122" s="133" t="s">
        <v>484</v>
      </c>
      <c r="I122" s="129" t="s">
        <v>485</v>
      </c>
      <c r="J122" s="123">
        <v>2026.1</v>
      </c>
      <c r="K122" s="123">
        <v>2026.12</v>
      </c>
      <c r="L122" s="129" t="s">
        <v>486</v>
      </c>
      <c r="M122" s="129">
        <v>108</v>
      </c>
      <c r="N122" s="123">
        <v>108</v>
      </c>
      <c r="O122" s="123"/>
      <c r="P122" s="129">
        <v>108</v>
      </c>
      <c r="Q122" s="123"/>
      <c r="R122" s="123"/>
      <c r="S122" s="123"/>
      <c r="T122" s="129" t="s">
        <v>54</v>
      </c>
      <c r="U122" s="129" t="s">
        <v>54</v>
      </c>
      <c r="V122" s="129" t="s">
        <v>54</v>
      </c>
      <c r="W122" s="129" t="s">
        <v>54</v>
      </c>
      <c r="X122" s="123" t="s">
        <v>48</v>
      </c>
      <c r="Y122" s="123"/>
      <c r="Z122" s="123"/>
      <c r="AA122" s="123"/>
      <c r="AB122" s="123"/>
      <c r="AC122" s="123"/>
      <c r="AD122" s="123">
        <v>85</v>
      </c>
      <c r="AE122" s="123">
        <v>382</v>
      </c>
      <c r="AF122" s="123">
        <v>12</v>
      </c>
      <c r="AG122" s="123">
        <v>54</v>
      </c>
      <c r="AH122" s="123"/>
    </row>
    <row r="123" s="86" customFormat="1" ht="29" customHeight="1" spans="1:34">
      <c r="A123" s="122">
        <v>118</v>
      </c>
      <c r="B123" s="123" t="s">
        <v>455</v>
      </c>
      <c r="C123" s="131" t="s">
        <v>426</v>
      </c>
      <c r="D123" s="132" t="s">
        <v>487</v>
      </c>
      <c r="E123" s="123"/>
      <c r="F123" s="129" t="s">
        <v>488</v>
      </c>
      <c r="G123" s="133" t="s">
        <v>483</v>
      </c>
      <c r="H123" s="133" t="s">
        <v>484</v>
      </c>
      <c r="I123" s="129" t="s">
        <v>489</v>
      </c>
      <c r="J123" s="123">
        <v>2026.1</v>
      </c>
      <c r="K123" s="123">
        <v>2026.12</v>
      </c>
      <c r="L123" s="129" t="s">
        <v>486</v>
      </c>
      <c r="M123" s="129">
        <v>72</v>
      </c>
      <c r="N123" s="123">
        <v>72</v>
      </c>
      <c r="O123" s="123"/>
      <c r="P123" s="129">
        <v>72</v>
      </c>
      <c r="Q123" s="123"/>
      <c r="R123" s="123"/>
      <c r="S123" s="123"/>
      <c r="T123" s="129" t="s">
        <v>54</v>
      </c>
      <c r="U123" s="129" t="s">
        <v>54</v>
      </c>
      <c r="V123" s="129" t="s">
        <v>54</v>
      </c>
      <c r="W123" s="129" t="s">
        <v>54</v>
      </c>
      <c r="X123" s="123" t="s">
        <v>48</v>
      </c>
      <c r="Y123" s="123"/>
      <c r="Z123" s="123"/>
      <c r="AA123" s="123"/>
      <c r="AB123" s="123"/>
      <c r="AC123" s="123"/>
      <c r="AD123" s="123">
        <v>57</v>
      </c>
      <c r="AE123" s="123">
        <v>256</v>
      </c>
      <c r="AF123" s="123">
        <v>10</v>
      </c>
      <c r="AG123" s="123">
        <v>45</v>
      </c>
      <c r="AH123" s="123"/>
    </row>
    <row r="124" s="86" customFormat="1" ht="29" customHeight="1" spans="1:34">
      <c r="A124" s="122">
        <v>119</v>
      </c>
      <c r="B124" s="123" t="s">
        <v>455</v>
      </c>
      <c r="C124" s="131" t="s">
        <v>132</v>
      </c>
      <c r="D124" s="132" t="s">
        <v>490</v>
      </c>
      <c r="E124" s="123"/>
      <c r="F124" s="129" t="s">
        <v>491</v>
      </c>
      <c r="G124" s="133" t="s">
        <v>483</v>
      </c>
      <c r="H124" s="133" t="s">
        <v>484</v>
      </c>
      <c r="I124" s="129" t="s">
        <v>492</v>
      </c>
      <c r="J124" s="123">
        <v>2026.1</v>
      </c>
      <c r="K124" s="123">
        <v>2026.12</v>
      </c>
      <c r="L124" s="129" t="s">
        <v>486</v>
      </c>
      <c r="M124" s="129">
        <v>80</v>
      </c>
      <c r="N124" s="123">
        <v>80</v>
      </c>
      <c r="O124" s="123"/>
      <c r="P124" s="129">
        <v>80</v>
      </c>
      <c r="Q124" s="123"/>
      <c r="R124" s="123"/>
      <c r="S124" s="123"/>
      <c r="T124" s="129" t="s">
        <v>54</v>
      </c>
      <c r="U124" s="129" t="s">
        <v>54</v>
      </c>
      <c r="V124" s="129" t="s">
        <v>54</v>
      </c>
      <c r="W124" s="129" t="s">
        <v>54</v>
      </c>
      <c r="X124" s="123" t="s">
        <v>48</v>
      </c>
      <c r="Y124" s="123"/>
      <c r="Z124" s="123"/>
      <c r="AA124" s="123"/>
      <c r="AB124" s="123"/>
      <c r="AC124" s="123"/>
      <c r="AD124" s="123">
        <v>67</v>
      </c>
      <c r="AE124" s="123">
        <v>301</v>
      </c>
      <c r="AF124" s="123">
        <v>11</v>
      </c>
      <c r="AG124" s="123">
        <v>50</v>
      </c>
      <c r="AH124" s="123"/>
    </row>
    <row r="125" s="85" customFormat="1" ht="29" customHeight="1" spans="1:34">
      <c r="A125" s="122">
        <v>120</v>
      </c>
      <c r="B125" s="127" t="s">
        <v>455</v>
      </c>
      <c r="C125" s="128"/>
      <c r="D125" s="127"/>
      <c r="E125" s="127"/>
      <c r="F125" s="127" t="s">
        <v>493</v>
      </c>
      <c r="G125" s="127" t="s">
        <v>494</v>
      </c>
      <c r="H125" s="127"/>
      <c r="I125" s="127" t="s">
        <v>495</v>
      </c>
      <c r="J125" s="127">
        <v>2026.1</v>
      </c>
      <c r="K125" s="127">
        <v>2026.12</v>
      </c>
      <c r="L125" s="127" t="s">
        <v>496</v>
      </c>
      <c r="M125" s="129">
        <v>12000</v>
      </c>
      <c r="N125" s="129">
        <v>12000</v>
      </c>
      <c r="O125" s="129"/>
      <c r="P125" s="127">
        <v>12000</v>
      </c>
      <c r="Q125" s="127"/>
      <c r="R125" s="127"/>
      <c r="S125" s="127"/>
      <c r="T125" s="127"/>
      <c r="U125" s="127"/>
      <c r="V125" s="127"/>
      <c r="W125" s="127"/>
      <c r="X125" s="127"/>
      <c r="Y125" s="127"/>
      <c r="Z125" s="127"/>
      <c r="AA125" s="127"/>
      <c r="AB125" s="127"/>
      <c r="AC125" s="127"/>
      <c r="AD125" s="127">
        <v>20000</v>
      </c>
      <c r="AE125" s="127">
        <v>70000</v>
      </c>
      <c r="AF125" s="127">
        <v>20000</v>
      </c>
      <c r="AG125" s="127">
        <v>70000</v>
      </c>
      <c r="AH125" s="127"/>
    </row>
    <row r="126" s="85" customFormat="1" ht="29" customHeight="1" spans="1:34">
      <c r="A126" s="122">
        <v>121</v>
      </c>
      <c r="B126" s="127" t="s">
        <v>455</v>
      </c>
      <c r="C126" s="128"/>
      <c r="D126" s="127"/>
      <c r="E126" s="127"/>
      <c r="F126" s="127" t="s">
        <v>497</v>
      </c>
      <c r="G126" s="127" t="s">
        <v>498</v>
      </c>
      <c r="H126" s="127"/>
      <c r="I126" s="127" t="s">
        <v>499</v>
      </c>
      <c r="J126" s="127">
        <v>2026.1</v>
      </c>
      <c r="K126" s="127">
        <v>2026.12</v>
      </c>
      <c r="L126" s="127" t="s">
        <v>500</v>
      </c>
      <c r="M126" s="129">
        <v>500</v>
      </c>
      <c r="N126" s="129">
        <v>500</v>
      </c>
      <c r="O126" s="129"/>
      <c r="P126" s="127">
        <v>500</v>
      </c>
      <c r="Q126" s="127"/>
      <c r="R126" s="127"/>
      <c r="S126" s="127"/>
      <c r="T126" s="127"/>
      <c r="U126" s="127"/>
      <c r="V126" s="127"/>
      <c r="W126" s="127"/>
      <c r="X126" s="127"/>
      <c r="Y126" s="127"/>
      <c r="Z126" s="127"/>
      <c r="AA126" s="127"/>
      <c r="AB126" s="127"/>
      <c r="AC126" s="127"/>
      <c r="AD126" s="127">
        <v>300</v>
      </c>
      <c r="AE126" s="127">
        <v>900</v>
      </c>
      <c r="AF126" s="127">
        <v>40</v>
      </c>
      <c r="AG126" s="127">
        <v>120</v>
      </c>
      <c r="AH126" s="127"/>
    </row>
    <row r="127" s="85" customFormat="1" ht="29" customHeight="1" spans="1:34">
      <c r="A127" s="122">
        <v>122</v>
      </c>
      <c r="B127" s="127" t="s">
        <v>455</v>
      </c>
      <c r="C127" s="128"/>
      <c r="D127" s="127"/>
      <c r="E127" s="127"/>
      <c r="F127" s="127" t="s">
        <v>501</v>
      </c>
      <c r="G127" s="127" t="s">
        <v>502</v>
      </c>
      <c r="H127" s="127"/>
      <c r="I127" s="127" t="s">
        <v>503</v>
      </c>
      <c r="J127" s="127">
        <v>2026.1</v>
      </c>
      <c r="K127" s="127">
        <v>2026.12</v>
      </c>
      <c r="L127" s="127" t="s">
        <v>504</v>
      </c>
      <c r="M127" s="129">
        <v>2000</v>
      </c>
      <c r="N127" s="129">
        <v>2000</v>
      </c>
      <c r="O127" s="129"/>
      <c r="P127" s="127">
        <v>2000</v>
      </c>
      <c r="Q127" s="127"/>
      <c r="R127" s="127"/>
      <c r="S127" s="127"/>
      <c r="T127" s="127"/>
      <c r="U127" s="127"/>
      <c r="V127" s="127"/>
      <c r="W127" s="127"/>
      <c r="X127" s="127"/>
      <c r="Y127" s="127"/>
      <c r="Z127" s="127"/>
      <c r="AA127" s="127"/>
      <c r="AB127" s="127"/>
      <c r="AC127" s="127"/>
      <c r="AD127" s="127">
        <v>2500</v>
      </c>
      <c r="AE127" s="127">
        <v>13000</v>
      </c>
      <c r="AF127" s="127">
        <v>390</v>
      </c>
      <c r="AG127" s="127">
        <v>1500</v>
      </c>
      <c r="AH127" s="127"/>
    </row>
    <row r="128" s="85" customFormat="1" ht="29" customHeight="1" spans="1:34">
      <c r="A128" s="122">
        <v>123</v>
      </c>
      <c r="B128" s="127" t="s">
        <v>455</v>
      </c>
      <c r="C128" s="128"/>
      <c r="D128" s="127"/>
      <c r="E128" s="127"/>
      <c r="F128" s="127" t="s">
        <v>505</v>
      </c>
      <c r="G128" s="127" t="s">
        <v>494</v>
      </c>
      <c r="H128" s="127"/>
      <c r="I128" s="127" t="s">
        <v>506</v>
      </c>
      <c r="J128" s="127">
        <v>2026.1</v>
      </c>
      <c r="K128" s="127">
        <v>2026.12</v>
      </c>
      <c r="L128" s="127" t="s">
        <v>507</v>
      </c>
      <c r="M128" s="129">
        <v>2000</v>
      </c>
      <c r="N128" s="129">
        <v>2000</v>
      </c>
      <c r="O128" s="129"/>
      <c r="P128" s="127">
        <v>2000</v>
      </c>
      <c r="Q128" s="127"/>
      <c r="R128" s="127"/>
      <c r="S128" s="127"/>
      <c r="T128" s="127"/>
      <c r="U128" s="127"/>
      <c r="V128" s="127"/>
      <c r="W128" s="127"/>
      <c r="X128" s="127"/>
      <c r="Y128" s="127"/>
      <c r="Z128" s="127"/>
      <c r="AA128" s="127"/>
      <c r="AB128" s="127"/>
      <c r="AC128" s="127"/>
      <c r="AD128" s="127">
        <v>500</v>
      </c>
      <c r="AE128" s="127">
        <v>1700</v>
      </c>
      <c r="AF128" s="127">
        <v>200</v>
      </c>
      <c r="AG128" s="127">
        <v>700</v>
      </c>
      <c r="AH128" s="127"/>
    </row>
    <row r="129" s="85" customFormat="1" ht="29" customHeight="1" spans="1:34">
      <c r="A129" s="122">
        <v>124</v>
      </c>
      <c r="B129" s="134" t="s">
        <v>508</v>
      </c>
      <c r="C129" s="134" t="s">
        <v>137</v>
      </c>
      <c r="D129" s="134" t="s">
        <v>231</v>
      </c>
      <c r="E129" s="134" t="s">
        <v>54</v>
      </c>
      <c r="F129" s="134" t="s">
        <v>509</v>
      </c>
      <c r="G129" s="134" t="s">
        <v>66</v>
      </c>
      <c r="H129" s="134" t="s">
        <v>51</v>
      </c>
      <c r="I129" s="134" t="s">
        <v>510</v>
      </c>
      <c r="J129" s="134">
        <v>2026.03</v>
      </c>
      <c r="K129" s="134">
        <v>2026.06</v>
      </c>
      <c r="L129" s="134" t="s">
        <v>511</v>
      </c>
      <c r="M129" s="135">
        <v>15.4055</v>
      </c>
      <c r="N129" s="135">
        <v>15.4055</v>
      </c>
      <c r="O129" s="135"/>
      <c r="P129" s="135">
        <v>15.4055</v>
      </c>
      <c r="Q129" s="134"/>
      <c r="R129" s="134"/>
      <c r="S129" s="134"/>
      <c r="T129" s="134" t="s">
        <v>54</v>
      </c>
      <c r="U129" s="134" t="s">
        <v>54</v>
      </c>
      <c r="V129" s="134" t="s">
        <v>54</v>
      </c>
      <c r="W129" s="134" t="s">
        <v>54</v>
      </c>
      <c r="X129" s="134" t="s">
        <v>48</v>
      </c>
      <c r="Y129" s="134"/>
      <c r="Z129" s="134"/>
      <c r="AA129" s="134"/>
      <c r="AB129" s="134"/>
      <c r="AC129" s="134"/>
      <c r="AD129" s="136">
        <v>82</v>
      </c>
      <c r="AE129" s="136">
        <v>341</v>
      </c>
      <c r="AF129" s="136">
        <v>51</v>
      </c>
      <c r="AG129" s="136">
        <v>207</v>
      </c>
      <c r="AH129" s="134"/>
    </row>
    <row r="130" s="85" customFormat="1" ht="29" customHeight="1" spans="1:34">
      <c r="A130" s="122">
        <v>125</v>
      </c>
      <c r="B130" s="134" t="s">
        <v>508</v>
      </c>
      <c r="C130" s="134" t="s">
        <v>137</v>
      </c>
      <c r="D130" s="137" t="s">
        <v>138</v>
      </c>
      <c r="E130" s="134" t="s">
        <v>54</v>
      </c>
      <c r="F130" s="134" t="s">
        <v>512</v>
      </c>
      <c r="G130" s="134" t="s">
        <v>66</v>
      </c>
      <c r="H130" s="134" t="s">
        <v>51</v>
      </c>
      <c r="I130" s="134" t="s">
        <v>513</v>
      </c>
      <c r="J130" s="134">
        <v>2026.03</v>
      </c>
      <c r="K130" s="134">
        <v>2026.06</v>
      </c>
      <c r="L130" s="134" t="s">
        <v>514</v>
      </c>
      <c r="M130" s="138">
        <v>12.254</v>
      </c>
      <c r="N130" s="138">
        <v>12.254</v>
      </c>
      <c r="O130" s="135"/>
      <c r="P130" s="139">
        <v>11</v>
      </c>
      <c r="Q130" s="134"/>
      <c r="R130" s="134">
        <v>1.254</v>
      </c>
      <c r="S130" s="134"/>
      <c r="T130" s="134" t="s">
        <v>54</v>
      </c>
      <c r="U130" s="134" t="s">
        <v>54</v>
      </c>
      <c r="V130" s="134" t="s">
        <v>54</v>
      </c>
      <c r="W130" s="134" t="s">
        <v>54</v>
      </c>
      <c r="X130" s="134" t="s">
        <v>48</v>
      </c>
      <c r="Y130" s="134"/>
      <c r="Z130" s="134"/>
      <c r="AA130" s="134"/>
      <c r="AB130" s="134"/>
      <c r="AC130" s="134"/>
      <c r="AD130" s="136">
        <v>101</v>
      </c>
      <c r="AE130" s="136">
        <v>452</v>
      </c>
      <c r="AF130" s="136">
        <v>29</v>
      </c>
      <c r="AG130" s="136">
        <v>117</v>
      </c>
      <c r="AH130" s="136"/>
    </row>
    <row r="131" s="85" customFormat="1" ht="29" customHeight="1" spans="1:34">
      <c r="A131" s="122">
        <v>126</v>
      </c>
      <c r="B131" s="134" t="s">
        <v>508</v>
      </c>
      <c r="C131" s="140" t="s">
        <v>92</v>
      </c>
      <c r="D131" s="141" t="s">
        <v>515</v>
      </c>
      <c r="E131" s="134"/>
      <c r="F131" s="134" t="s">
        <v>516</v>
      </c>
      <c r="G131" s="134" t="s">
        <v>66</v>
      </c>
      <c r="H131" s="134" t="s">
        <v>51</v>
      </c>
      <c r="I131" s="134" t="s">
        <v>517</v>
      </c>
      <c r="J131" s="134">
        <v>2026.03</v>
      </c>
      <c r="K131" s="134">
        <v>2026.06</v>
      </c>
      <c r="L131" s="134" t="s">
        <v>518</v>
      </c>
      <c r="M131" s="135">
        <v>20.7735</v>
      </c>
      <c r="N131" s="135">
        <v>20.7735</v>
      </c>
      <c r="O131" s="135"/>
      <c r="P131" s="139">
        <v>20</v>
      </c>
      <c r="Q131" s="134"/>
      <c r="R131" s="134">
        <v>0.7735</v>
      </c>
      <c r="S131" s="134"/>
      <c r="T131" s="134" t="s">
        <v>54</v>
      </c>
      <c r="U131" s="134" t="s">
        <v>54</v>
      </c>
      <c r="V131" s="134" t="s">
        <v>54</v>
      </c>
      <c r="W131" s="134" t="s">
        <v>54</v>
      </c>
      <c r="X131" s="134" t="s">
        <v>48</v>
      </c>
      <c r="Y131" s="134"/>
      <c r="Z131" s="134"/>
      <c r="AA131" s="134"/>
      <c r="AB131" s="134"/>
      <c r="AC131" s="134"/>
      <c r="AD131" s="141">
        <v>79</v>
      </c>
      <c r="AE131" s="141">
        <v>257</v>
      </c>
      <c r="AF131" s="141">
        <v>11</v>
      </c>
      <c r="AG131" s="141">
        <v>35</v>
      </c>
      <c r="AH131" s="141"/>
    </row>
    <row r="132" s="85" customFormat="1" ht="29" customHeight="1" spans="1:34">
      <c r="A132" s="122">
        <v>127</v>
      </c>
      <c r="B132" s="134" t="s">
        <v>508</v>
      </c>
      <c r="C132" s="140" t="s">
        <v>92</v>
      </c>
      <c r="D132" s="141" t="s">
        <v>363</v>
      </c>
      <c r="E132" s="134"/>
      <c r="F132" s="134" t="s">
        <v>519</v>
      </c>
      <c r="G132" s="134" t="s">
        <v>66</v>
      </c>
      <c r="H132" s="134" t="s">
        <v>51</v>
      </c>
      <c r="I132" s="134" t="s">
        <v>520</v>
      </c>
      <c r="J132" s="134">
        <v>2026.03</v>
      </c>
      <c r="K132" s="134">
        <v>2026.06</v>
      </c>
      <c r="L132" s="134" t="s">
        <v>521</v>
      </c>
      <c r="M132" s="135">
        <v>30.1455</v>
      </c>
      <c r="N132" s="135">
        <v>30.1455</v>
      </c>
      <c r="O132" s="135"/>
      <c r="P132" s="139">
        <v>29.5</v>
      </c>
      <c r="Q132" s="134"/>
      <c r="R132" s="134">
        <v>0.6455</v>
      </c>
      <c r="S132" s="134"/>
      <c r="T132" s="134" t="s">
        <v>54</v>
      </c>
      <c r="U132" s="134" t="s">
        <v>54</v>
      </c>
      <c r="V132" s="134" t="s">
        <v>54</v>
      </c>
      <c r="W132" s="134" t="s">
        <v>54</v>
      </c>
      <c r="X132" s="134" t="s">
        <v>48</v>
      </c>
      <c r="Y132" s="134"/>
      <c r="Z132" s="134"/>
      <c r="AA132" s="134"/>
      <c r="AB132" s="134"/>
      <c r="AC132" s="134"/>
      <c r="AD132" s="142">
        <v>76</v>
      </c>
      <c r="AE132" s="142">
        <v>281</v>
      </c>
      <c r="AF132" s="142">
        <v>3</v>
      </c>
      <c r="AG132" s="142">
        <v>9</v>
      </c>
      <c r="AH132" s="142"/>
    </row>
    <row r="133" s="85" customFormat="1" ht="29" customHeight="1" spans="1:34">
      <c r="A133" s="122">
        <v>128</v>
      </c>
      <c r="B133" s="134" t="s">
        <v>508</v>
      </c>
      <c r="C133" s="143" t="s">
        <v>92</v>
      </c>
      <c r="D133" s="144" t="s">
        <v>522</v>
      </c>
      <c r="E133" s="134"/>
      <c r="F133" s="134" t="s">
        <v>523</v>
      </c>
      <c r="G133" s="134" t="s">
        <v>66</v>
      </c>
      <c r="H133" s="134" t="s">
        <v>51</v>
      </c>
      <c r="I133" s="134" t="s">
        <v>524</v>
      </c>
      <c r="J133" s="134">
        <v>2026.03</v>
      </c>
      <c r="K133" s="134">
        <v>2026.06</v>
      </c>
      <c r="L133" s="134" t="s">
        <v>525</v>
      </c>
      <c r="M133" s="138">
        <v>10.363</v>
      </c>
      <c r="N133" s="138">
        <v>10.363</v>
      </c>
      <c r="O133" s="135"/>
      <c r="P133" s="139">
        <v>10</v>
      </c>
      <c r="Q133" s="134"/>
      <c r="R133" s="134">
        <v>0.363</v>
      </c>
      <c r="S133" s="134"/>
      <c r="T133" s="134" t="s">
        <v>54</v>
      </c>
      <c r="U133" s="134" t="s">
        <v>54</v>
      </c>
      <c r="V133" s="134" t="s">
        <v>54</v>
      </c>
      <c r="W133" s="134" t="s">
        <v>54</v>
      </c>
      <c r="X133" s="134" t="s">
        <v>48</v>
      </c>
      <c r="Y133" s="134"/>
      <c r="Z133" s="134"/>
      <c r="AA133" s="134"/>
      <c r="AB133" s="134"/>
      <c r="AC133" s="134"/>
      <c r="AD133" s="145">
        <v>27</v>
      </c>
      <c r="AE133" s="145">
        <v>98</v>
      </c>
      <c r="AF133" s="145">
        <v>1</v>
      </c>
      <c r="AG133" s="145">
        <v>1</v>
      </c>
      <c r="AH133" s="145"/>
    </row>
    <row r="134" s="85" customFormat="1" ht="29" customHeight="1" spans="1:34">
      <c r="A134" s="122">
        <v>129</v>
      </c>
      <c r="B134" s="134" t="s">
        <v>508</v>
      </c>
      <c r="C134" s="143" t="s">
        <v>92</v>
      </c>
      <c r="D134" s="144" t="s">
        <v>377</v>
      </c>
      <c r="E134" s="134"/>
      <c r="F134" s="134" t="s">
        <v>526</v>
      </c>
      <c r="G134" s="134" t="s">
        <v>66</v>
      </c>
      <c r="H134" s="134" t="s">
        <v>51</v>
      </c>
      <c r="I134" s="134" t="s">
        <v>527</v>
      </c>
      <c r="J134" s="134">
        <v>2026.03</v>
      </c>
      <c r="K134" s="134">
        <v>2026.06</v>
      </c>
      <c r="L134" s="134" t="s">
        <v>528</v>
      </c>
      <c r="M134" s="135">
        <v>30.1445</v>
      </c>
      <c r="N134" s="135">
        <v>30.1445</v>
      </c>
      <c r="O134" s="135"/>
      <c r="P134" s="139">
        <v>29.5</v>
      </c>
      <c r="Q134" s="134"/>
      <c r="R134" s="134">
        <v>0.6445</v>
      </c>
      <c r="S134" s="134"/>
      <c r="T134" s="134" t="s">
        <v>54</v>
      </c>
      <c r="U134" s="134" t="s">
        <v>54</v>
      </c>
      <c r="V134" s="134" t="s">
        <v>54</v>
      </c>
      <c r="W134" s="134" t="s">
        <v>54</v>
      </c>
      <c r="X134" s="134" t="s">
        <v>48</v>
      </c>
      <c r="Y134" s="134"/>
      <c r="Z134" s="134"/>
      <c r="AA134" s="134"/>
      <c r="AB134" s="134"/>
      <c r="AC134" s="134"/>
      <c r="AD134" s="145">
        <v>67</v>
      </c>
      <c r="AE134" s="145">
        <v>243</v>
      </c>
      <c r="AF134" s="145">
        <v>13</v>
      </c>
      <c r="AG134" s="145">
        <v>32</v>
      </c>
      <c r="AH134" s="145"/>
    </row>
    <row r="135" s="85" customFormat="1" ht="29" customHeight="1" spans="1:34">
      <c r="A135" s="122">
        <v>130</v>
      </c>
      <c r="B135" s="134" t="s">
        <v>508</v>
      </c>
      <c r="C135" s="143" t="s">
        <v>92</v>
      </c>
      <c r="D135" s="144" t="s">
        <v>374</v>
      </c>
      <c r="E135" s="134"/>
      <c r="F135" s="134" t="s">
        <v>529</v>
      </c>
      <c r="G135" s="134" t="s">
        <v>66</v>
      </c>
      <c r="H135" s="134" t="s">
        <v>51</v>
      </c>
      <c r="I135" s="134" t="s">
        <v>530</v>
      </c>
      <c r="J135" s="134">
        <v>2026.03</v>
      </c>
      <c r="K135" s="134">
        <v>2026.06</v>
      </c>
      <c r="L135" s="134" t="s">
        <v>531</v>
      </c>
      <c r="M135" s="135">
        <v>22.8485</v>
      </c>
      <c r="N135" s="135">
        <v>22.8485</v>
      </c>
      <c r="O135" s="135"/>
      <c r="P135" s="139">
        <v>21.5</v>
      </c>
      <c r="Q135" s="134"/>
      <c r="R135" s="134">
        <v>1.3485</v>
      </c>
      <c r="S135" s="134"/>
      <c r="T135" s="134" t="s">
        <v>54</v>
      </c>
      <c r="U135" s="134" t="s">
        <v>54</v>
      </c>
      <c r="V135" s="134" t="s">
        <v>54</v>
      </c>
      <c r="W135" s="134" t="s">
        <v>54</v>
      </c>
      <c r="X135" s="134" t="s">
        <v>48</v>
      </c>
      <c r="Y135" s="134"/>
      <c r="Z135" s="134"/>
      <c r="AA135" s="134"/>
      <c r="AB135" s="134"/>
      <c r="AC135" s="134"/>
      <c r="AD135" s="145">
        <v>131</v>
      </c>
      <c r="AE135" s="145">
        <v>487</v>
      </c>
      <c r="AF135" s="145">
        <v>78</v>
      </c>
      <c r="AG135" s="145">
        <v>201</v>
      </c>
      <c r="AH135" s="145"/>
    </row>
    <row r="136" s="85" customFormat="1" ht="29" customHeight="1" spans="1:34">
      <c r="A136" s="122">
        <v>131</v>
      </c>
      <c r="B136" s="134" t="s">
        <v>508</v>
      </c>
      <c r="C136" s="146" t="s">
        <v>63</v>
      </c>
      <c r="D136" s="128" t="s">
        <v>115</v>
      </c>
      <c r="E136" s="134" t="s">
        <v>48</v>
      </c>
      <c r="F136" s="145" t="s">
        <v>532</v>
      </c>
      <c r="G136" s="134" t="s">
        <v>66</v>
      </c>
      <c r="H136" s="134" t="s">
        <v>51</v>
      </c>
      <c r="I136" s="145" t="s">
        <v>533</v>
      </c>
      <c r="J136" s="134">
        <v>2026.03</v>
      </c>
      <c r="K136" s="134">
        <v>2026.06</v>
      </c>
      <c r="L136" s="134" t="s">
        <v>534</v>
      </c>
      <c r="M136" s="138">
        <v>11.827</v>
      </c>
      <c r="N136" s="138">
        <v>11.827</v>
      </c>
      <c r="O136" s="135"/>
      <c r="P136" s="139">
        <v>11.5</v>
      </c>
      <c r="Q136" s="134"/>
      <c r="R136" s="134">
        <v>0.327</v>
      </c>
      <c r="S136" s="134"/>
      <c r="T136" s="134" t="s">
        <v>54</v>
      </c>
      <c r="U136" s="134" t="s">
        <v>54</v>
      </c>
      <c r="V136" s="134" t="s">
        <v>54</v>
      </c>
      <c r="W136" s="134" t="s">
        <v>54</v>
      </c>
      <c r="X136" s="134" t="s">
        <v>48</v>
      </c>
      <c r="Y136" s="134"/>
      <c r="Z136" s="134"/>
      <c r="AA136" s="134"/>
      <c r="AB136" s="134"/>
      <c r="AC136" s="134"/>
      <c r="AD136" s="128">
        <v>23</v>
      </c>
      <c r="AE136" s="128">
        <v>102</v>
      </c>
      <c r="AF136" s="128">
        <v>1</v>
      </c>
      <c r="AG136" s="128">
        <v>4</v>
      </c>
      <c r="AH136" s="128"/>
    </row>
    <row r="137" s="85" customFormat="1" ht="29" customHeight="1" spans="1:34">
      <c r="A137" s="122">
        <v>132</v>
      </c>
      <c r="B137" s="134" t="s">
        <v>508</v>
      </c>
      <c r="C137" s="146" t="s">
        <v>63</v>
      </c>
      <c r="D137" s="147" t="s">
        <v>111</v>
      </c>
      <c r="E137" s="134" t="s">
        <v>54</v>
      </c>
      <c r="F137" s="145" t="s">
        <v>535</v>
      </c>
      <c r="G137" s="134" t="s">
        <v>66</v>
      </c>
      <c r="H137" s="134" t="s">
        <v>51</v>
      </c>
      <c r="I137" s="145" t="s">
        <v>536</v>
      </c>
      <c r="J137" s="134">
        <v>2026.03</v>
      </c>
      <c r="K137" s="134">
        <v>2026.06</v>
      </c>
      <c r="L137" s="134" t="s">
        <v>537</v>
      </c>
      <c r="M137" s="138">
        <v>5.628</v>
      </c>
      <c r="N137" s="138">
        <v>5.628</v>
      </c>
      <c r="O137" s="135"/>
      <c r="P137" s="139">
        <v>5.5</v>
      </c>
      <c r="Q137" s="134"/>
      <c r="R137" s="134">
        <v>0.128</v>
      </c>
      <c r="S137" s="134"/>
      <c r="T137" s="134" t="s">
        <v>54</v>
      </c>
      <c r="U137" s="134" t="s">
        <v>54</v>
      </c>
      <c r="V137" s="134" t="s">
        <v>54</v>
      </c>
      <c r="W137" s="134" t="s">
        <v>54</v>
      </c>
      <c r="X137" s="134" t="s">
        <v>48</v>
      </c>
      <c r="Y137" s="134"/>
      <c r="Z137" s="134"/>
      <c r="AA137" s="134"/>
      <c r="AB137" s="134"/>
      <c r="AC137" s="134"/>
      <c r="AD137" s="147">
        <v>15</v>
      </c>
      <c r="AE137" s="147">
        <v>48</v>
      </c>
      <c r="AF137" s="147">
        <v>9</v>
      </c>
      <c r="AG137" s="147">
        <v>34</v>
      </c>
      <c r="AH137" s="147"/>
    </row>
    <row r="138" s="85" customFormat="1" ht="29" customHeight="1" spans="1:34">
      <c r="A138" s="122">
        <v>133</v>
      </c>
      <c r="B138" s="134" t="s">
        <v>508</v>
      </c>
      <c r="C138" s="146" t="s">
        <v>63</v>
      </c>
      <c r="D138" s="147" t="s">
        <v>111</v>
      </c>
      <c r="E138" s="134" t="s">
        <v>54</v>
      </c>
      <c r="F138" s="145" t="s">
        <v>538</v>
      </c>
      <c r="G138" s="134" t="s">
        <v>66</v>
      </c>
      <c r="H138" s="134" t="s">
        <v>51</v>
      </c>
      <c r="I138" s="145" t="s">
        <v>539</v>
      </c>
      <c r="J138" s="134">
        <v>2026.03</v>
      </c>
      <c r="K138" s="134">
        <v>2026.06</v>
      </c>
      <c r="L138" s="134" t="s">
        <v>540</v>
      </c>
      <c r="M138" s="135">
        <v>4.7045</v>
      </c>
      <c r="N138" s="135">
        <v>4.7045</v>
      </c>
      <c r="O138" s="135"/>
      <c r="P138" s="139">
        <v>4.5</v>
      </c>
      <c r="Q138" s="134"/>
      <c r="R138" s="134">
        <v>0.2045</v>
      </c>
      <c r="S138" s="134"/>
      <c r="T138" s="134" t="s">
        <v>54</v>
      </c>
      <c r="U138" s="134" t="s">
        <v>54</v>
      </c>
      <c r="V138" s="134" t="s">
        <v>54</v>
      </c>
      <c r="W138" s="134" t="s">
        <v>54</v>
      </c>
      <c r="X138" s="134" t="s">
        <v>48</v>
      </c>
      <c r="Y138" s="134"/>
      <c r="Z138" s="134"/>
      <c r="AA138" s="134"/>
      <c r="AB138" s="134"/>
      <c r="AC138" s="134"/>
      <c r="AD138" s="147">
        <v>18</v>
      </c>
      <c r="AE138" s="147">
        <v>71</v>
      </c>
      <c r="AF138" s="147">
        <v>14</v>
      </c>
      <c r="AG138" s="147">
        <v>46</v>
      </c>
      <c r="AH138" s="147"/>
    </row>
    <row r="139" s="85" customFormat="1" ht="29" customHeight="1" spans="1:34">
      <c r="A139" s="122">
        <v>134</v>
      </c>
      <c r="B139" s="134" t="s">
        <v>508</v>
      </c>
      <c r="C139" s="146" t="s">
        <v>63</v>
      </c>
      <c r="D139" s="148" t="s">
        <v>64</v>
      </c>
      <c r="E139" s="134" t="s">
        <v>54</v>
      </c>
      <c r="F139" s="145" t="s">
        <v>541</v>
      </c>
      <c r="G139" s="134" t="s">
        <v>66</v>
      </c>
      <c r="H139" s="134" t="s">
        <v>51</v>
      </c>
      <c r="I139" s="145" t="s">
        <v>542</v>
      </c>
      <c r="J139" s="134">
        <v>2026.03</v>
      </c>
      <c r="K139" s="134">
        <v>2026.06</v>
      </c>
      <c r="L139" s="134" t="s">
        <v>543</v>
      </c>
      <c r="M139" s="138">
        <v>17.337</v>
      </c>
      <c r="N139" s="138">
        <v>17.337</v>
      </c>
      <c r="O139" s="135"/>
      <c r="P139" s="139">
        <v>16.5</v>
      </c>
      <c r="Q139" s="134"/>
      <c r="R139" s="134">
        <v>0.837</v>
      </c>
      <c r="S139" s="134"/>
      <c r="T139" s="134" t="s">
        <v>54</v>
      </c>
      <c r="U139" s="134" t="s">
        <v>54</v>
      </c>
      <c r="V139" s="134" t="s">
        <v>54</v>
      </c>
      <c r="W139" s="134" t="s">
        <v>54</v>
      </c>
      <c r="X139" s="134" t="s">
        <v>48</v>
      </c>
      <c r="Y139" s="134"/>
      <c r="Z139" s="134"/>
      <c r="AA139" s="134"/>
      <c r="AB139" s="134"/>
      <c r="AC139" s="134"/>
      <c r="AD139" s="148">
        <v>76</v>
      </c>
      <c r="AE139" s="148">
        <v>274</v>
      </c>
      <c r="AF139" s="148">
        <v>23</v>
      </c>
      <c r="AG139" s="148">
        <v>71</v>
      </c>
      <c r="AH139" s="148"/>
    </row>
    <row r="140" s="85" customFormat="1" ht="29" customHeight="1" spans="1:34">
      <c r="A140" s="122">
        <v>135</v>
      </c>
      <c r="B140" s="134" t="s">
        <v>508</v>
      </c>
      <c r="C140" s="143" t="s">
        <v>189</v>
      </c>
      <c r="D140" s="145" t="s">
        <v>544</v>
      </c>
      <c r="E140" s="134"/>
      <c r="F140" s="145" t="s">
        <v>545</v>
      </c>
      <c r="G140" s="134" t="s">
        <v>66</v>
      </c>
      <c r="H140" s="134" t="s">
        <v>51</v>
      </c>
      <c r="I140" s="145" t="s">
        <v>546</v>
      </c>
      <c r="J140" s="134">
        <v>2026.03</v>
      </c>
      <c r="K140" s="134">
        <v>2026.06</v>
      </c>
      <c r="L140" s="134" t="s">
        <v>547</v>
      </c>
      <c r="M140" s="138">
        <v>9.121</v>
      </c>
      <c r="N140" s="138">
        <v>9.121</v>
      </c>
      <c r="O140" s="135"/>
      <c r="P140" s="139">
        <v>9</v>
      </c>
      <c r="Q140" s="134"/>
      <c r="R140" s="134">
        <v>0.121</v>
      </c>
      <c r="S140" s="134"/>
      <c r="T140" s="134" t="s">
        <v>54</v>
      </c>
      <c r="U140" s="134" t="s">
        <v>54</v>
      </c>
      <c r="V140" s="134" t="s">
        <v>54</v>
      </c>
      <c r="W140" s="134" t="s">
        <v>54</v>
      </c>
      <c r="X140" s="134" t="s">
        <v>48</v>
      </c>
      <c r="Y140" s="134"/>
      <c r="Z140" s="134"/>
      <c r="AA140" s="134"/>
      <c r="AB140" s="134"/>
      <c r="AC140" s="134"/>
      <c r="AD140" s="145">
        <v>12</v>
      </c>
      <c r="AE140" s="145">
        <v>46</v>
      </c>
      <c r="AF140" s="145">
        <v>2</v>
      </c>
      <c r="AG140" s="145">
        <v>3</v>
      </c>
      <c r="AH140" s="145"/>
    </row>
    <row r="141" s="85" customFormat="1" ht="29" customHeight="1" spans="1:34">
      <c r="A141" s="122">
        <v>136</v>
      </c>
      <c r="B141" s="134" t="s">
        <v>508</v>
      </c>
      <c r="C141" s="143" t="s">
        <v>189</v>
      </c>
      <c r="D141" s="145" t="s">
        <v>217</v>
      </c>
      <c r="E141" s="134"/>
      <c r="F141" s="145" t="s">
        <v>548</v>
      </c>
      <c r="G141" s="134" t="s">
        <v>66</v>
      </c>
      <c r="H141" s="134" t="s">
        <v>51</v>
      </c>
      <c r="I141" s="145" t="s">
        <v>549</v>
      </c>
      <c r="J141" s="134">
        <v>2026.03</v>
      </c>
      <c r="K141" s="134">
        <v>2026.06</v>
      </c>
      <c r="L141" s="134" t="s">
        <v>550</v>
      </c>
      <c r="M141" s="135">
        <v>15.1105</v>
      </c>
      <c r="N141" s="135">
        <v>15.1105</v>
      </c>
      <c r="O141" s="135"/>
      <c r="P141" s="139">
        <v>15</v>
      </c>
      <c r="Q141" s="134"/>
      <c r="R141" s="134">
        <v>0.1105</v>
      </c>
      <c r="S141" s="134"/>
      <c r="T141" s="134" t="s">
        <v>54</v>
      </c>
      <c r="U141" s="134" t="s">
        <v>54</v>
      </c>
      <c r="V141" s="134" t="s">
        <v>54</v>
      </c>
      <c r="W141" s="134" t="s">
        <v>54</v>
      </c>
      <c r="X141" s="134" t="s">
        <v>48</v>
      </c>
      <c r="Y141" s="134"/>
      <c r="Z141" s="134"/>
      <c r="AA141" s="134"/>
      <c r="AB141" s="134"/>
      <c r="AC141" s="134"/>
      <c r="AD141" s="145">
        <v>10</v>
      </c>
      <c r="AE141" s="145">
        <v>39</v>
      </c>
      <c r="AF141" s="145">
        <v>1</v>
      </c>
      <c r="AG141" s="145">
        <v>1</v>
      </c>
      <c r="AH141" s="145"/>
    </row>
    <row r="142" s="85" customFormat="1" ht="29" customHeight="1" spans="1:34">
      <c r="A142" s="122">
        <v>137</v>
      </c>
      <c r="B142" s="134" t="s">
        <v>508</v>
      </c>
      <c r="C142" s="143" t="s">
        <v>189</v>
      </c>
      <c r="D142" s="145" t="s">
        <v>551</v>
      </c>
      <c r="E142" s="134"/>
      <c r="F142" s="145" t="s">
        <v>552</v>
      </c>
      <c r="G142" s="134" t="s">
        <v>66</v>
      </c>
      <c r="H142" s="134" t="s">
        <v>51</v>
      </c>
      <c r="I142" s="145" t="s">
        <v>553</v>
      </c>
      <c r="J142" s="134">
        <v>2026.03</v>
      </c>
      <c r="K142" s="134">
        <v>2026.06</v>
      </c>
      <c r="L142" s="134" t="s">
        <v>554</v>
      </c>
      <c r="M142" s="135">
        <v>11.7275</v>
      </c>
      <c r="N142" s="135">
        <v>11.7275</v>
      </c>
      <c r="O142" s="135"/>
      <c r="P142" s="139">
        <v>11.5</v>
      </c>
      <c r="Q142" s="134"/>
      <c r="R142" s="134">
        <v>0.2275</v>
      </c>
      <c r="S142" s="134"/>
      <c r="T142" s="134" t="s">
        <v>54</v>
      </c>
      <c r="U142" s="134" t="s">
        <v>54</v>
      </c>
      <c r="V142" s="134" t="s">
        <v>54</v>
      </c>
      <c r="W142" s="134" t="s">
        <v>54</v>
      </c>
      <c r="X142" s="134" t="s">
        <v>48</v>
      </c>
      <c r="Y142" s="134"/>
      <c r="Z142" s="134"/>
      <c r="AA142" s="134"/>
      <c r="AB142" s="134"/>
      <c r="AC142" s="134"/>
      <c r="AD142" s="145">
        <v>18</v>
      </c>
      <c r="AE142" s="145">
        <v>77</v>
      </c>
      <c r="AF142" s="145">
        <v>2</v>
      </c>
      <c r="AG142" s="145">
        <v>4</v>
      </c>
      <c r="AH142" s="145"/>
    </row>
    <row r="143" s="85" customFormat="1" ht="29" customHeight="1" spans="1:34">
      <c r="A143" s="122">
        <v>138</v>
      </c>
      <c r="B143" s="134" t="s">
        <v>508</v>
      </c>
      <c r="C143" s="143" t="s">
        <v>189</v>
      </c>
      <c r="D143" s="145" t="s">
        <v>555</v>
      </c>
      <c r="E143" s="134"/>
      <c r="F143" s="145" t="s">
        <v>556</v>
      </c>
      <c r="G143" s="134" t="s">
        <v>66</v>
      </c>
      <c r="H143" s="134" t="s">
        <v>51</v>
      </c>
      <c r="I143" s="145" t="s">
        <v>557</v>
      </c>
      <c r="J143" s="134">
        <v>2026.03</v>
      </c>
      <c r="K143" s="134">
        <v>2026.06</v>
      </c>
      <c r="L143" s="134" t="s">
        <v>558</v>
      </c>
      <c r="M143" s="135">
        <v>26.2765</v>
      </c>
      <c r="N143" s="135">
        <v>26.2765</v>
      </c>
      <c r="O143" s="135"/>
      <c r="P143" s="139">
        <v>26</v>
      </c>
      <c r="Q143" s="134"/>
      <c r="R143" s="134">
        <v>0.2765</v>
      </c>
      <c r="S143" s="134"/>
      <c r="T143" s="134" t="s">
        <v>54</v>
      </c>
      <c r="U143" s="134" t="s">
        <v>54</v>
      </c>
      <c r="V143" s="134" t="s">
        <v>54</v>
      </c>
      <c r="W143" s="134" t="s">
        <v>54</v>
      </c>
      <c r="X143" s="134" t="s">
        <v>48</v>
      </c>
      <c r="Y143" s="134"/>
      <c r="Z143" s="134"/>
      <c r="AA143" s="134"/>
      <c r="AB143" s="134"/>
      <c r="AC143" s="134"/>
      <c r="AD143" s="145">
        <v>38</v>
      </c>
      <c r="AE143" s="145">
        <v>19</v>
      </c>
      <c r="AF143" s="145">
        <v>4</v>
      </c>
      <c r="AG143" s="145">
        <v>8</v>
      </c>
      <c r="AH143" s="145"/>
    </row>
    <row r="144" s="85" customFormat="1" ht="29" customHeight="1" spans="1:34">
      <c r="A144" s="122">
        <v>139</v>
      </c>
      <c r="B144" s="134" t="s">
        <v>508</v>
      </c>
      <c r="C144" s="143" t="s">
        <v>106</v>
      </c>
      <c r="D144" s="145" t="s">
        <v>559</v>
      </c>
      <c r="E144" s="134"/>
      <c r="F144" s="145" t="s">
        <v>560</v>
      </c>
      <c r="G144" s="134" t="s">
        <v>66</v>
      </c>
      <c r="H144" s="134" t="s">
        <v>51</v>
      </c>
      <c r="I144" s="145" t="s">
        <v>561</v>
      </c>
      <c r="J144" s="134">
        <v>2026.03</v>
      </c>
      <c r="K144" s="134">
        <v>2026.06</v>
      </c>
      <c r="L144" s="134" t="s">
        <v>562</v>
      </c>
      <c r="M144" s="138">
        <v>29.512</v>
      </c>
      <c r="N144" s="138">
        <v>29.512</v>
      </c>
      <c r="O144" s="135"/>
      <c r="P144" s="139">
        <v>28</v>
      </c>
      <c r="Q144" s="134"/>
      <c r="R144" s="134">
        <v>1.512</v>
      </c>
      <c r="S144" s="134"/>
      <c r="T144" s="134" t="s">
        <v>54</v>
      </c>
      <c r="U144" s="134" t="s">
        <v>54</v>
      </c>
      <c r="V144" s="134" t="s">
        <v>54</v>
      </c>
      <c r="W144" s="134" t="s">
        <v>54</v>
      </c>
      <c r="X144" s="134" t="s">
        <v>48</v>
      </c>
      <c r="Y144" s="134"/>
      <c r="Z144" s="134"/>
      <c r="AA144" s="134"/>
      <c r="AB144" s="134"/>
      <c r="AC144" s="134"/>
      <c r="AD144" s="145">
        <v>157</v>
      </c>
      <c r="AE144" s="145">
        <v>576</v>
      </c>
      <c r="AF144" s="145">
        <v>18</v>
      </c>
      <c r="AG144" s="145">
        <v>64</v>
      </c>
      <c r="AH144" s="145"/>
    </row>
    <row r="145" s="85" customFormat="1" ht="29" customHeight="1" spans="1:34">
      <c r="A145" s="122">
        <v>140</v>
      </c>
      <c r="B145" s="134" t="s">
        <v>508</v>
      </c>
      <c r="C145" s="143" t="s">
        <v>106</v>
      </c>
      <c r="D145" s="145" t="s">
        <v>563</v>
      </c>
      <c r="E145" s="134"/>
      <c r="F145" s="145" t="s">
        <v>564</v>
      </c>
      <c r="G145" s="134" t="s">
        <v>66</v>
      </c>
      <c r="H145" s="134" t="s">
        <v>51</v>
      </c>
      <c r="I145" s="145" t="s">
        <v>565</v>
      </c>
      <c r="J145" s="134">
        <v>2026.03</v>
      </c>
      <c r="K145" s="134">
        <v>2026.06</v>
      </c>
      <c r="L145" s="134" t="s">
        <v>566</v>
      </c>
      <c r="M145" s="135">
        <v>26.4625</v>
      </c>
      <c r="N145" s="135">
        <v>26.4625</v>
      </c>
      <c r="O145" s="135"/>
      <c r="P145" s="139">
        <v>25.5</v>
      </c>
      <c r="Q145" s="134"/>
      <c r="R145" s="134">
        <v>0.9625</v>
      </c>
      <c r="S145" s="134"/>
      <c r="T145" s="134" t="s">
        <v>54</v>
      </c>
      <c r="U145" s="134" t="s">
        <v>54</v>
      </c>
      <c r="V145" s="134" t="s">
        <v>54</v>
      </c>
      <c r="W145" s="134" t="s">
        <v>54</v>
      </c>
      <c r="X145" s="134" t="s">
        <v>48</v>
      </c>
      <c r="Y145" s="134"/>
      <c r="Z145" s="134"/>
      <c r="AA145" s="134"/>
      <c r="AB145" s="134"/>
      <c r="AC145" s="134"/>
      <c r="AD145" s="145">
        <v>96</v>
      </c>
      <c r="AE145" s="145">
        <v>339</v>
      </c>
      <c r="AF145" s="145">
        <v>5</v>
      </c>
      <c r="AG145" s="145">
        <v>17</v>
      </c>
      <c r="AH145" s="145"/>
    </row>
    <row r="146" s="85" customFormat="1" ht="29" customHeight="1" spans="1:34">
      <c r="A146" s="122">
        <v>141</v>
      </c>
      <c r="B146" s="134" t="s">
        <v>508</v>
      </c>
      <c r="C146" s="143" t="s">
        <v>106</v>
      </c>
      <c r="D146" s="145" t="s">
        <v>567</v>
      </c>
      <c r="E146" s="134"/>
      <c r="F146" s="145" t="s">
        <v>568</v>
      </c>
      <c r="G146" s="134" t="s">
        <v>66</v>
      </c>
      <c r="H146" s="134" t="s">
        <v>51</v>
      </c>
      <c r="I146" s="145" t="s">
        <v>569</v>
      </c>
      <c r="J146" s="134">
        <v>2026.03</v>
      </c>
      <c r="K146" s="134">
        <v>2026.06</v>
      </c>
      <c r="L146" s="134" t="s">
        <v>570</v>
      </c>
      <c r="M146" s="138">
        <v>20.97</v>
      </c>
      <c r="N146" s="138">
        <v>20.97</v>
      </c>
      <c r="O146" s="135"/>
      <c r="P146" s="139">
        <v>20</v>
      </c>
      <c r="Q146" s="134"/>
      <c r="R146" s="134">
        <v>0.97</v>
      </c>
      <c r="S146" s="134"/>
      <c r="T146" s="134" t="s">
        <v>54</v>
      </c>
      <c r="U146" s="134" t="s">
        <v>54</v>
      </c>
      <c r="V146" s="134" t="s">
        <v>54</v>
      </c>
      <c r="W146" s="134" t="s">
        <v>54</v>
      </c>
      <c r="X146" s="134" t="s">
        <v>48</v>
      </c>
      <c r="Y146" s="134"/>
      <c r="Z146" s="134"/>
      <c r="AA146" s="134"/>
      <c r="AB146" s="134"/>
      <c r="AC146" s="134"/>
      <c r="AD146" s="145">
        <v>87</v>
      </c>
      <c r="AE146" s="145">
        <v>352</v>
      </c>
      <c r="AF146" s="145">
        <v>18</v>
      </c>
      <c r="AG146" s="145">
        <v>63</v>
      </c>
      <c r="AH146" s="145"/>
    </row>
    <row r="147" s="85" customFormat="1" ht="29" customHeight="1" spans="1:34">
      <c r="A147" s="122">
        <v>142</v>
      </c>
      <c r="B147" s="134" t="s">
        <v>508</v>
      </c>
      <c r="C147" s="143" t="s">
        <v>106</v>
      </c>
      <c r="D147" s="145" t="s">
        <v>107</v>
      </c>
      <c r="E147" s="134"/>
      <c r="F147" s="145" t="s">
        <v>571</v>
      </c>
      <c r="G147" s="134" t="s">
        <v>66</v>
      </c>
      <c r="H147" s="134" t="s">
        <v>51</v>
      </c>
      <c r="I147" s="145" t="s">
        <v>572</v>
      </c>
      <c r="J147" s="134">
        <v>2026.03</v>
      </c>
      <c r="K147" s="134">
        <v>2026.06</v>
      </c>
      <c r="L147" s="134" t="s">
        <v>573</v>
      </c>
      <c r="M147" s="138">
        <v>7.155</v>
      </c>
      <c r="N147" s="138">
        <v>7.155</v>
      </c>
      <c r="O147" s="135"/>
      <c r="P147" s="139">
        <v>6.5</v>
      </c>
      <c r="Q147" s="134"/>
      <c r="R147" s="134">
        <v>0.655</v>
      </c>
      <c r="S147" s="134"/>
      <c r="T147" s="134" t="s">
        <v>54</v>
      </c>
      <c r="U147" s="134" t="s">
        <v>54</v>
      </c>
      <c r="V147" s="134" t="s">
        <v>54</v>
      </c>
      <c r="W147" s="134" t="s">
        <v>54</v>
      </c>
      <c r="X147" s="134" t="s">
        <v>48</v>
      </c>
      <c r="Y147" s="134"/>
      <c r="Z147" s="134"/>
      <c r="AA147" s="134"/>
      <c r="AB147" s="134"/>
      <c r="AC147" s="134"/>
      <c r="AD147" s="145">
        <v>57</v>
      </c>
      <c r="AE147" s="145">
        <v>202</v>
      </c>
      <c r="AF147" s="145">
        <v>3</v>
      </c>
      <c r="AG147" s="145">
        <v>9</v>
      </c>
      <c r="AH147" s="145"/>
    </row>
    <row r="148" s="85" customFormat="1" ht="29" customHeight="1" spans="1:34">
      <c r="A148" s="122">
        <v>143</v>
      </c>
      <c r="B148" s="134" t="s">
        <v>508</v>
      </c>
      <c r="C148" s="143" t="s">
        <v>106</v>
      </c>
      <c r="D148" s="145" t="s">
        <v>574</v>
      </c>
      <c r="E148" s="134" t="s">
        <v>48</v>
      </c>
      <c r="F148" s="145" t="s">
        <v>575</v>
      </c>
      <c r="G148" s="134" t="s">
        <v>66</v>
      </c>
      <c r="H148" s="134" t="s">
        <v>51</v>
      </c>
      <c r="I148" s="145" t="s">
        <v>576</v>
      </c>
      <c r="J148" s="134">
        <v>2026.03</v>
      </c>
      <c r="K148" s="134">
        <v>2026.06</v>
      </c>
      <c r="L148" s="134" t="s">
        <v>577</v>
      </c>
      <c r="M148" s="138">
        <v>20.317</v>
      </c>
      <c r="N148" s="138">
        <v>20.317</v>
      </c>
      <c r="O148" s="135"/>
      <c r="P148" s="139">
        <v>20</v>
      </c>
      <c r="Q148" s="134"/>
      <c r="R148" s="134">
        <v>0.317</v>
      </c>
      <c r="S148" s="134"/>
      <c r="T148" s="134" t="s">
        <v>54</v>
      </c>
      <c r="U148" s="134" t="s">
        <v>54</v>
      </c>
      <c r="V148" s="134" t="s">
        <v>54</v>
      </c>
      <c r="W148" s="134" t="s">
        <v>54</v>
      </c>
      <c r="X148" s="134" t="s">
        <v>48</v>
      </c>
      <c r="Y148" s="134"/>
      <c r="Z148" s="134"/>
      <c r="AA148" s="134"/>
      <c r="AB148" s="134"/>
      <c r="AC148" s="134"/>
      <c r="AD148" s="149">
        <v>32</v>
      </c>
      <c r="AE148" s="149">
        <v>122</v>
      </c>
      <c r="AF148" s="150">
        <v>8</v>
      </c>
      <c r="AG148" s="150">
        <v>21</v>
      </c>
      <c r="AH148" s="145"/>
    </row>
    <row r="149" s="85" customFormat="1" ht="29" customHeight="1" spans="1:34">
      <c r="A149" s="122">
        <v>144</v>
      </c>
      <c r="B149" s="134" t="s">
        <v>508</v>
      </c>
      <c r="C149" s="127" t="s">
        <v>106</v>
      </c>
      <c r="D149" s="127" t="s">
        <v>574</v>
      </c>
      <c r="E149" s="134"/>
      <c r="F149" s="127" t="s">
        <v>578</v>
      </c>
      <c r="G149" s="134" t="s">
        <v>66</v>
      </c>
      <c r="H149" s="134" t="s">
        <v>51</v>
      </c>
      <c r="I149" s="127" t="s">
        <v>579</v>
      </c>
      <c r="J149" s="134">
        <v>2026.03</v>
      </c>
      <c r="K149" s="134">
        <v>2026.06</v>
      </c>
      <c r="L149" s="134" t="s">
        <v>580</v>
      </c>
      <c r="M149" s="138">
        <v>27.583</v>
      </c>
      <c r="N149" s="138">
        <v>27.583</v>
      </c>
      <c r="O149" s="135"/>
      <c r="P149" s="139">
        <v>26.5</v>
      </c>
      <c r="Q149" s="134"/>
      <c r="R149" s="134">
        <v>1.083</v>
      </c>
      <c r="S149" s="134"/>
      <c r="T149" s="134" t="s">
        <v>54</v>
      </c>
      <c r="U149" s="134" t="s">
        <v>54</v>
      </c>
      <c r="V149" s="134" t="s">
        <v>54</v>
      </c>
      <c r="W149" s="134" t="s">
        <v>54</v>
      </c>
      <c r="X149" s="134" t="s">
        <v>48</v>
      </c>
      <c r="Y149" s="134"/>
      <c r="Z149" s="134"/>
      <c r="AA149" s="134"/>
      <c r="AB149" s="134"/>
      <c r="AC149" s="134"/>
      <c r="AD149" s="151">
        <v>92</v>
      </c>
      <c r="AE149" s="151">
        <v>402</v>
      </c>
      <c r="AF149" s="151">
        <v>12</v>
      </c>
      <c r="AG149" s="151">
        <v>36</v>
      </c>
      <c r="AH149" s="151"/>
    </row>
    <row r="150" s="85" customFormat="1" ht="29" customHeight="1" spans="1:34">
      <c r="A150" s="122">
        <v>145</v>
      </c>
      <c r="B150" s="134" t="s">
        <v>508</v>
      </c>
      <c r="C150" s="140" t="s">
        <v>46</v>
      </c>
      <c r="D150" s="142" t="s">
        <v>581</v>
      </c>
      <c r="E150" s="134"/>
      <c r="F150" s="145" t="s">
        <v>582</v>
      </c>
      <c r="G150" s="134" t="s">
        <v>66</v>
      </c>
      <c r="H150" s="134" t="s">
        <v>51</v>
      </c>
      <c r="I150" s="145" t="s">
        <v>583</v>
      </c>
      <c r="J150" s="134">
        <v>2026.03</v>
      </c>
      <c r="K150" s="134">
        <v>2026.06</v>
      </c>
      <c r="L150" s="134" t="s">
        <v>584</v>
      </c>
      <c r="M150" s="138">
        <v>20.17</v>
      </c>
      <c r="N150" s="138">
        <v>20.17</v>
      </c>
      <c r="O150" s="135"/>
      <c r="P150" s="139">
        <v>19.5</v>
      </c>
      <c r="Q150" s="134"/>
      <c r="R150" s="134">
        <f>N150-P150</f>
        <v>0.670000000000002</v>
      </c>
      <c r="S150" s="134"/>
      <c r="T150" s="134" t="s">
        <v>54</v>
      </c>
      <c r="U150" s="134" t="s">
        <v>54</v>
      </c>
      <c r="V150" s="134" t="s">
        <v>54</v>
      </c>
      <c r="W150" s="134" t="s">
        <v>54</v>
      </c>
      <c r="X150" s="134" t="s">
        <v>48</v>
      </c>
      <c r="Y150" s="134"/>
      <c r="Z150" s="134"/>
      <c r="AA150" s="134"/>
      <c r="AB150" s="134"/>
      <c r="AC150" s="134"/>
      <c r="AD150" s="145">
        <v>53</v>
      </c>
      <c r="AE150" s="145">
        <v>220</v>
      </c>
      <c r="AF150" s="145">
        <v>2</v>
      </c>
      <c r="AG150" s="145">
        <v>6</v>
      </c>
      <c r="AH150" s="145"/>
    </row>
    <row r="151" s="85" customFormat="1" ht="29" customHeight="1" spans="1:34">
      <c r="A151" s="122">
        <v>146</v>
      </c>
      <c r="B151" s="134" t="s">
        <v>508</v>
      </c>
      <c r="C151" s="146" t="s">
        <v>46</v>
      </c>
      <c r="D151" s="128" t="s">
        <v>162</v>
      </c>
      <c r="E151" s="134" t="s">
        <v>48</v>
      </c>
      <c r="F151" s="145" t="s">
        <v>585</v>
      </c>
      <c r="G151" s="134" t="s">
        <v>66</v>
      </c>
      <c r="H151" s="134" t="s">
        <v>51</v>
      </c>
      <c r="I151" s="145" t="s">
        <v>586</v>
      </c>
      <c r="J151" s="134">
        <v>2026.03</v>
      </c>
      <c r="K151" s="134">
        <v>2026.06</v>
      </c>
      <c r="L151" s="134" t="s">
        <v>587</v>
      </c>
      <c r="M151" s="138">
        <v>31.781</v>
      </c>
      <c r="N151" s="138">
        <v>31.781</v>
      </c>
      <c r="O151" s="135"/>
      <c r="P151" s="139">
        <v>29.5</v>
      </c>
      <c r="Q151" s="134"/>
      <c r="R151" s="134">
        <f>N151-P151</f>
        <v>2.281</v>
      </c>
      <c r="S151" s="134"/>
      <c r="T151" s="134" t="s">
        <v>54</v>
      </c>
      <c r="U151" s="134" t="s">
        <v>54</v>
      </c>
      <c r="V151" s="134" t="s">
        <v>54</v>
      </c>
      <c r="W151" s="134" t="s">
        <v>54</v>
      </c>
      <c r="X151" s="134" t="s">
        <v>48</v>
      </c>
      <c r="Y151" s="134"/>
      <c r="Z151" s="134"/>
      <c r="AA151" s="134"/>
      <c r="AB151" s="134"/>
      <c r="AC151" s="134"/>
      <c r="AD151" s="145">
        <v>226</v>
      </c>
      <c r="AE151" s="145">
        <v>894</v>
      </c>
      <c r="AF151" s="145">
        <v>10</v>
      </c>
      <c r="AG151" s="145">
        <v>41</v>
      </c>
      <c r="AH151" s="128"/>
    </row>
    <row r="152" s="85" customFormat="1" ht="29" customHeight="1" spans="1:34">
      <c r="A152" s="122">
        <v>147</v>
      </c>
      <c r="B152" s="134" t="s">
        <v>508</v>
      </c>
      <c r="C152" s="146" t="s">
        <v>46</v>
      </c>
      <c r="D152" s="128" t="s">
        <v>79</v>
      </c>
      <c r="E152" s="134" t="s">
        <v>54</v>
      </c>
      <c r="F152" s="145" t="s">
        <v>588</v>
      </c>
      <c r="G152" s="134" t="s">
        <v>66</v>
      </c>
      <c r="H152" s="134" t="s">
        <v>51</v>
      </c>
      <c r="I152" s="145" t="s">
        <v>589</v>
      </c>
      <c r="J152" s="134">
        <v>2026.03</v>
      </c>
      <c r="K152" s="134">
        <v>2026.06</v>
      </c>
      <c r="L152" s="134" t="s">
        <v>590</v>
      </c>
      <c r="M152" s="138">
        <v>11.205</v>
      </c>
      <c r="N152" s="138">
        <v>11.205</v>
      </c>
      <c r="O152" s="135"/>
      <c r="P152" s="139">
        <v>10.5</v>
      </c>
      <c r="Q152" s="134"/>
      <c r="R152" s="134">
        <f t="shared" ref="R151:R179" si="0">N152-P152</f>
        <v>0.705</v>
      </c>
      <c r="S152" s="134"/>
      <c r="T152" s="134" t="s">
        <v>54</v>
      </c>
      <c r="U152" s="134" t="s">
        <v>54</v>
      </c>
      <c r="V152" s="134" t="s">
        <v>54</v>
      </c>
      <c r="W152" s="134" t="s">
        <v>54</v>
      </c>
      <c r="X152" s="134" t="s">
        <v>48</v>
      </c>
      <c r="Y152" s="134"/>
      <c r="Z152" s="134"/>
      <c r="AA152" s="134"/>
      <c r="AB152" s="134"/>
      <c r="AC152" s="134"/>
      <c r="AD152" s="145">
        <v>65</v>
      </c>
      <c r="AE152" s="145">
        <v>278</v>
      </c>
      <c r="AF152" s="145">
        <v>28</v>
      </c>
      <c r="AG152" s="145">
        <v>118</v>
      </c>
      <c r="AH152" s="128"/>
    </row>
    <row r="153" s="85" customFormat="1" ht="29" customHeight="1" spans="1:34">
      <c r="A153" s="122">
        <v>148</v>
      </c>
      <c r="B153" s="134" t="s">
        <v>508</v>
      </c>
      <c r="C153" s="140" t="s">
        <v>433</v>
      </c>
      <c r="D153" s="142" t="s">
        <v>591</v>
      </c>
      <c r="E153" s="134" t="s">
        <v>54</v>
      </c>
      <c r="F153" s="145" t="s">
        <v>592</v>
      </c>
      <c r="G153" s="134" t="s">
        <v>66</v>
      </c>
      <c r="H153" s="134" t="s">
        <v>51</v>
      </c>
      <c r="I153" s="145" t="s">
        <v>593</v>
      </c>
      <c r="J153" s="134">
        <v>2026.03</v>
      </c>
      <c r="K153" s="134">
        <v>2026.06</v>
      </c>
      <c r="L153" s="134" t="s">
        <v>594</v>
      </c>
      <c r="M153" s="138">
        <v>30.499</v>
      </c>
      <c r="N153" s="138">
        <v>30.499</v>
      </c>
      <c r="O153" s="135"/>
      <c r="P153" s="139">
        <v>29.5</v>
      </c>
      <c r="Q153" s="134"/>
      <c r="R153" s="134">
        <f t="shared" si="0"/>
        <v>0.998999999999999</v>
      </c>
      <c r="S153" s="134"/>
      <c r="T153" s="134" t="s">
        <v>54</v>
      </c>
      <c r="U153" s="134" t="s">
        <v>54</v>
      </c>
      <c r="V153" s="134" t="s">
        <v>54</v>
      </c>
      <c r="W153" s="134" t="s">
        <v>54</v>
      </c>
      <c r="X153" s="134" t="s">
        <v>48</v>
      </c>
      <c r="Y153" s="134"/>
      <c r="Z153" s="134"/>
      <c r="AA153" s="134"/>
      <c r="AB153" s="134"/>
      <c r="AC153" s="134"/>
      <c r="AD153" s="145">
        <v>92</v>
      </c>
      <c r="AE153" s="145">
        <v>382</v>
      </c>
      <c r="AF153" s="145">
        <v>48</v>
      </c>
      <c r="AG153" s="145">
        <v>176</v>
      </c>
      <c r="AH153" s="145"/>
    </row>
    <row r="154" s="85" customFormat="1" ht="29" customHeight="1" spans="1:34">
      <c r="A154" s="122">
        <v>149</v>
      </c>
      <c r="B154" s="134" t="s">
        <v>508</v>
      </c>
      <c r="C154" s="146" t="s">
        <v>433</v>
      </c>
      <c r="D154" s="128" t="s">
        <v>595</v>
      </c>
      <c r="E154" s="134" t="s">
        <v>54</v>
      </c>
      <c r="F154" s="145" t="s">
        <v>596</v>
      </c>
      <c r="G154" s="134" t="s">
        <v>66</v>
      </c>
      <c r="H154" s="134" t="s">
        <v>51</v>
      </c>
      <c r="I154" s="145" t="s">
        <v>597</v>
      </c>
      <c r="J154" s="134">
        <v>2026.03</v>
      </c>
      <c r="K154" s="134">
        <v>2026.06</v>
      </c>
      <c r="L154" s="134" t="s">
        <v>598</v>
      </c>
      <c r="M154" s="135">
        <v>29.2665</v>
      </c>
      <c r="N154" s="135">
        <v>29.2665</v>
      </c>
      <c r="O154" s="135"/>
      <c r="P154" s="139">
        <v>29</v>
      </c>
      <c r="Q154" s="134"/>
      <c r="R154" s="134">
        <f t="shared" si="0"/>
        <v>0.266500000000001</v>
      </c>
      <c r="S154" s="134"/>
      <c r="T154" s="134" t="s">
        <v>54</v>
      </c>
      <c r="U154" s="134" t="s">
        <v>54</v>
      </c>
      <c r="V154" s="134" t="s">
        <v>54</v>
      </c>
      <c r="W154" s="134" t="s">
        <v>54</v>
      </c>
      <c r="X154" s="134" t="s">
        <v>48</v>
      </c>
      <c r="Y154" s="134"/>
      <c r="Z154" s="134"/>
      <c r="AA154" s="134"/>
      <c r="AB154" s="134"/>
      <c r="AC154" s="134"/>
      <c r="AD154" s="128">
        <v>25</v>
      </c>
      <c r="AE154" s="128">
        <v>111</v>
      </c>
      <c r="AF154" s="128">
        <v>17</v>
      </c>
      <c r="AG154" s="128">
        <v>55</v>
      </c>
      <c r="AH154" s="128"/>
    </row>
    <row r="155" s="85" customFormat="1" ht="29" customHeight="1" spans="1:34">
      <c r="A155" s="122">
        <v>150</v>
      </c>
      <c r="B155" s="134" t="s">
        <v>508</v>
      </c>
      <c r="C155" s="146" t="s">
        <v>599</v>
      </c>
      <c r="D155" s="128" t="s">
        <v>600</v>
      </c>
      <c r="E155" s="134" t="s">
        <v>54</v>
      </c>
      <c r="F155" s="145" t="s">
        <v>601</v>
      </c>
      <c r="G155" s="134" t="s">
        <v>66</v>
      </c>
      <c r="H155" s="134" t="s">
        <v>51</v>
      </c>
      <c r="I155" s="145" t="s">
        <v>602</v>
      </c>
      <c r="J155" s="134">
        <v>2026.03</v>
      </c>
      <c r="K155" s="134">
        <v>2026.06</v>
      </c>
      <c r="L155" s="134" t="s">
        <v>603</v>
      </c>
      <c r="M155" s="138">
        <v>4.727</v>
      </c>
      <c r="N155" s="138">
        <v>4.727</v>
      </c>
      <c r="O155" s="135"/>
      <c r="P155" s="139">
        <v>3.5</v>
      </c>
      <c r="Q155" s="134"/>
      <c r="R155" s="134">
        <f t="shared" si="0"/>
        <v>1.227</v>
      </c>
      <c r="S155" s="134"/>
      <c r="T155" s="134" t="s">
        <v>54</v>
      </c>
      <c r="U155" s="134" t="s">
        <v>54</v>
      </c>
      <c r="V155" s="134" t="s">
        <v>54</v>
      </c>
      <c r="W155" s="134" t="s">
        <v>54</v>
      </c>
      <c r="X155" s="134" t="s">
        <v>48</v>
      </c>
      <c r="Y155" s="134"/>
      <c r="Z155" s="134"/>
      <c r="AA155" s="134"/>
      <c r="AB155" s="134"/>
      <c r="AC155" s="134"/>
      <c r="AD155" s="128">
        <v>112</v>
      </c>
      <c r="AE155" s="128">
        <v>522</v>
      </c>
      <c r="AF155" s="128">
        <v>56</v>
      </c>
      <c r="AG155" s="128">
        <v>283</v>
      </c>
      <c r="AH155" s="128"/>
    </row>
    <row r="156" s="85" customFormat="1" ht="29" customHeight="1" spans="1:34">
      <c r="A156" s="122">
        <v>151</v>
      </c>
      <c r="B156" s="134" t="s">
        <v>508</v>
      </c>
      <c r="C156" s="146" t="s">
        <v>599</v>
      </c>
      <c r="D156" s="128" t="s">
        <v>604</v>
      </c>
      <c r="E156" s="134" t="s">
        <v>54</v>
      </c>
      <c r="F156" s="145" t="s">
        <v>605</v>
      </c>
      <c r="G156" s="134" t="s">
        <v>66</v>
      </c>
      <c r="H156" s="134" t="s">
        <v>51</v>
      </c>
      <c r="I156" s="145" t="s">
        <v>606</v>
      </c>
      <c r="J156" s="134">
        <v>2026.03</v>
      </c>
      <c r="K156" s="134">
        <v>2026.06</v>
      </c>
      <c r="L156" s="134" t="s">
        <v>607</v>
      </c>
      <c r="M156" s="135">
        <v>23.0895</v>
      </c>
      <c r="N156" s="135">
        <v>23.0895</v>
      </c>
      <c r="O156" s="135"/>
      <c r="P156" s="139">
        <v>16</v>
      </c>
      <c r="Q156" s="134"/>
      <c r="R156" s="134">
        <f t="shared" si="0"/>
        <v>7.0895</v>
      </c>
      <c r="S156" s="134"/>
      <c r="T156" s="134" t="s">
        <v>54</v>
      </c>
      <c r="U156" s="134" t="s">
        <v>54</v>
      </c>
      <c r="V156" s="134" t="s">
        <v>54</v>
      </c>
      <c r="W156" s="134" t="s">
        <v>54</v>
      </c>
      <c r="X156" s="134" t="s">
        <v>48</v>
      </c>
      <c r="Y156" s="134"/>
      <c r="Z156" s="134"/>
      <c r="AA156" s="134"/>
      <c r="AB156" s="134"/>
      <c r="AC156" s="134"/>
      <c r="AD156" s="128">
        <v>487</v>
      </c>
      <c r="AE156" s="128">
        <v>2077</v>
      </c>
      <c r="AF156" s="128">
        <v>454</v>
      </c>
      <c r="AG156" s="128">
        <v>1926</v>
      </c>
      <c r="AH156" s="128"/>
    </row>
    <row r="157" s="85" customFormat="1" ht="29" customHeight="1" spans="1:34">
      <c r="A157" s="122">
        <v>152</v>
      </c>
      <c r="B157" s="134" t="s">
        <v>508</v>
      </c>
      <c r="C157" s="146" t="s">
        <v>599</v>
      </c>
      <c r="D157" s="128" t="s">
        <v>608</v>
      </c>
      <c r="E157" s="134" t="s">
        <v>54</v>
      </c>
      <c r="F157" s="145" t="s">
        <v>609</v>
      </c>
      <c r="G157" s="134" t="s">
        <v>66</v>
      </c>
      <c r="H157" s="134" t="s">
        <v>51</v>
      </c>
      <c r="I157" s="145" t="s">
        <v>610</v>
      </c>
      <c r="J157" s="134">
        <v>2026.03</v>
      </c>
      <c r="K157" s="134">
        <v>2026.06</v>
      </c>
      <c r="L157" s="134" t="s">
        <v>611</v>
      </c>
      <c r="M157" s="138">
        <v>37.139</v>
      </c>
      <c r="N157" s="138">
        <v>37.139</v>
      </c>
      <c r="O157" s="135"/>
      <c r="P157" s="139">
        <v>29.5</v>
      </c>
      <c r="Q157" s="134"/>
      <c r="R157" s="134">
        <f t="shared" si="0"/>
        <v>7.639</v>
      </c>
      <c r="S157" s="134"/>
      <c r="T157" s="134" t="s">
        <v>54</v>
      </c>
      <c r="U157" s="134" t="s">
        <v>54</v>
      </c>
      <c r="V157" s="134" t="s">
        <v>54</v>
      </c>
      <c r="W157" s="134" t="s">
        <v>54</v>
      </c>
      <c r="X157" s="134" t="s">
        <v>48</v>
      </c>
      <c r="Y157" s="134"/>
      <c r="Z157" s="134"/>
      <c r="AA157" s="134"/>
      <c r="AB157" s="134"/>
      <c r="AC157" s="134"/>
      <c r="AD157" s="128">
        <v>687</v>
      </c>
      <c r="AE157" s="128">
        <v>3054</v>
      </c>
      <c r="AF157" s="128">
        <v>482</v>
      </c>
      <c r="AG157" s="128">
        <v>2201</v>
      </c>
      <c r="AH157" s="128"/>
    </row>
    <row r="158" s="85" customFormat="1" ht="29" customHeight="1" spans="1:34">
      <c r="A158" s="122">
        <v>153</v>
      </c>
      <c r="B158" s="134" t="s">
        <v>508</v>
      </c>
      <c r="C158" s="146" t="s">
        <v>599</v>
      </c>
      <c r="D158" s="128" t="s">
        <v>612</v>
      </c>
      <c r="E158" s="134" t="s">
        <v>54</v>
      </c>
      <c r="F158" s="145" t="s">
        <v>613</v>
      </c>
      <c r="G158" s="134" t="s">
        <v>66</v>
      </c>
      <c r="H158" s="134" t="s">
        <v>51</v>
      </c>
      <c r="I158" s="145" t="s">
        <v>614</v>
      </c>
      <c r="J158" s="134">
        <v>2026.03</v>
      </c>
      <c r="K158" s="134">
        <v>2026.06</v>
      </c>
      <c r="L158" s="134" t="s">
        <v>615</v>
      </c>
      <c r="M158" s="135">
        <v>39.3415</v>
      </c>
      <c r="N158" s="135">
        <v>39.3415</v>
      </c>
      <c r="O158" s="135"/>
      <c r="P158" s="139">
        <v>27</v>
      </c>
      <c r="Q158" s="134"/>
      <c r="R158" s="134">
        <f t="shared" si="0"/>
        <v>12.3415</v>
      </c>
      <c r="S158" s="134"/>
      <c r="T158" s="134" t="s">
        <v>54</v>
      </c>
      <c r="U158" s="134" t="s">
        <v>54</v>
      </c>
      <c r="V158" s="134" t="s">
        <v>54</v>
      </c>
      <c r="W158" s="134" t="s">
        <v>54</v>
      </c>
      <c r="X158" s="134" t="s">
        <v>48</v>
      </c>
      <c r="Y158" s="134"/>
      <c r="Z158" s="134"/>
      <c r="AA158" s="134"/>
      <c r="AB158" s="134"/>
      <c r="AC158" s="134"/>
      <c r="AD158" s="128">
        <v>943</v>
      </c>
      <c r="AE158" s="128">
        <v>4353</v>
      </c>
      <c r="AF158" s="128">
        <v>755</v>
      </c>
      <c r="AG158" s="128">
        <v>3468</v>
      </c>
      <c r="AH158" s="128"/>
    </row>
    <row r="159" s="85" customFormat="1" ht="29" customHeight="1" spans="1:34">
      <c r="A159" s="122">
        <v>154</v>
      </c>
      <c r="B159" s="134" t="s">
        <v>508</v>
      </c>
      <c r="C159" s="146" t="s">
        <v>599</v>
      </c>
      <c r="D159" s="128" t="s">
        <v>616</v>
      </c>
      <c r="E159" s="134" t="s">
        <v>54</v>
      </c>
      <c r="F159" s="145" t="s">
        <v>617</v>
      </c>
      <c r="G159" s="134" t="s">
        <v>66</v>
      </c>
      <c r="H159" s="134" t="s">
        <v>51</v>
      </c>
      <c r="I159" s="145" t="s">
        <v>618</v>
      </c>
      <c r="J159" s="134">
        <v>2026.03</v>
      </c>
      <c r="K159" s="134">
        <v>2026.06</v>
      </c>
      <c r="L159" s="134" t="s">
        <v>619</v>
      </c>
      <c r="M159" s="135">
        <v>30.5915</v>
      </c>
      <c r="N159" s="135">
        <v>30.5915</v>
      </c>
      <c r="O159" s="135"/>
      <c r="P159" s="139">
        <v>29.5</v>
      </c>
      <c r="Q159" s="134"/>
      <c r="R159" s="134">
        <f t="shared" si="0"/>
        <v>1.0915</v>
      </c>
      <c r="S159" s="134"/>
      <c r="T159" s="134" t="s">
        <v>54</v>
      </c>
      <c r="U159" s="134" t="s">
        <v>54</v>
      </c>
      <c r="V159" s="134" t="s">
        <v>54</v>
      </c>
      <c r="W159" s="134" t="s">
        <v>54</v>
      </c>
      <c r="X159" s="134" t="s">
        <v>48</v>
      </c>
      <c r="Y159" s="134"/>
      <c r="Z159" s="134"/>
      <c r="AA159" s="134"/>
      <c r="AB159" s="134"/>
      <c r="AC159" s="134"/>
      <c r="AD159" s="128">
        <v>107</v>
      </c>
      <c r="AE159" s="128">
        <v>457</v>
      </c>
      <c r="AF159" s="128">
        <v>101</v>
      </c>
      <c r="AG159" s="128">
        <v>413</v>
      </c>
      <c r="AH159" s="128"/>
    </row>
    <row r="160" s="85" customFormat="1" ht="29" customHeight="1" spans="1:34">
      <c r="A160" s="122">
        <v>155</v>
      </c>
      <c r="B160" s="134" t="s">
        <v>508</v>
      </c>
      <c r="C160" s="146" t="s">
        <v>101</v>
      </c>
      <c r="D160" s="128" t="s">
        <v>620</v>
      </c>
      <c r="E160" s="134" t="s">
        <v>48</v>
      </c>
      <c r="F160" s="145" t="s">
        <v>621</v>
      </c>
      <c r="G160" s="134" t="s">
        <v>66</v>
      </c>
      <c r="H160" s="134" t="s">
        <v>51</v>
      </c>
      <c r="I160" s="145" t="s">
        <v>622</v>
      </c>
      <c r="J160" s="134">
        <v>2026.03</v>
      </c>
      <c r="K160" s="134">
        <v>2026.06</v>
      </c>
      <c r="L160" s="134" t="s">
        <v>623</v>
      </c>
      <c r="M160" s="135">
        <v>10.6325</v>
      </c>
      <c r="N160" s="135">
        <v>10.6325</v>
      </c>
      <c r="O160" s="135"/>
      <c r="P160" s="139">
        <v>8</v>
      </c>
      <c r="Q160" s="134"/>
      <c r="R160" s="134">
        <f t="shared" si="0"/>
        <v>2.6325</v>
      </c>
      <c r="S160" s="134"/>
      <c r="T160" s="134" t="s">
        <v>54</v>
      </c>
      <c r="U160" s="134" t="s">
        <v>54</v>
      </c>
      <c r="V160" s="134" t="s">
        <v>54</v>
      </c>
      <c r="W160" s="134" t="s">
        <v>54</v>
      </c>
      <c r="X160" s="134" t="s">
        <v>48</v>
      </c>
      <c r="Y160" s="134"/>
      <c r="Z160" s="134"/>
      <c r="AA160" s="134"/>
      <c r="AB160" s="134"/>
      <c r="AC160" s="134"/>
      <c r="AD160" s="128">
        <v>225</v>
      </c>
      <c r="AE160" s="128">
        <v>963</v>
      </c>
      <c r="AF160" s="128">
        <v>13</v>
      </c>
      <c r="AG160" s="128">
        <v>52</v>
      </c>
      <c r="AH160" s="128"/>
    </row>
    <row r="161" s="85" customFormat="1" ht="29" customHeight="1" spans="1:34">
      <c r="A161" s="122">
        <v>156</v>
      </c>
      <c r="B161" s="134" t="s">
        <v>508</v>
      </c>
      <c r="C161" s="146" t="s">
        <v>101</v>
      </c>
      <c r="D161" s="128" t="s">
        <v>624</v>
      </c>
      <c r="E161" s="134" t="s">
        <v>48</v>
      </c>
      <c r="F161" s="145" t="s">
        <v>625</v>
      </c>
      <c r="G161" s="134" t="s">
        <v>66</v>
      </c>
      <c r="H161" s="134" t="s">
        <v>51</v>
      </c>
      <c r="I161" s="145" t="s">
        <v>626</v>
      </c>
      <c r="J161" s="134">
        <v>2026.03</v>
      </c>
      <c r="K161" s="134">
        <v>2026.06</v>
      </c>
      <c r="L161" s="134" t="s">
        <v>627</v>
      </c>
      <c r="M161" s="138">
        <v>31.469</v>
      </c>
      <c r="N161" s="138">
        <v>31.469</v>
      </c>
      <c r="O161" s="135"/>
      <c r="P161" s="139">
        <v>28</v>
      </c>
      <c r="Q161" s="134"/>
      <c r="R161" s="134">
        <f t="shared" si="0"/>
        <v>3.469</v>
      </c>
      <c r="S161" s="134"/>
      <c r="T161" s="134" t="s">
        <v>54</v>
      </c>
      <c r="U161" s="134" t="s">
        <v>54</v>
      </c>
      <c r="V161" s="134" t="s">
        <v>54</v>
      </c>
      <c r="W161" s="134" t="s">
        <v>54</v>
      </c>
      <c r="X161" s="134" t="s">
        <v>48</v>
      </c>
      <c r="Y161" s="134"/>
      <c r="Z161" s="134"/>
      <c r="AA161" s="134"/>
      <c r="AB161" s="134"/>
      <c r="AC161" s="134"/>
      <c r="AD161" s="128">
        <v>328</v>
      </c>
      <c r="AE161" s="128">
        <v>1262</v>
      </c>
      <c r="AF161" s="128">
        <v>21</v>
      </c>
      <c r="AG161" s="128">
        <v>81</v>
      </c>
      <c r="AH161" s="128"/>
    </row>
    <row r="162" s="85" customFormat="1" ht="29" customHeight="1" spans="1:34">
      <c r="A162" s="122">
        <v>157</v>
      </c>
      <c r="B162" s="134" t="s">
        <v>508</v>
      </c>
      <c r="C162" s="146" t="s">
        <v>101</v>
      </c>
      <c r="D162" s="128" t="s">
        <v>628</v>
      </c>
      <c r="E162" s="134" t="s">
        <v>48</v>
      </c>
      <c r="F162" s="145" t="s">
        <v>629</v>
      </c>
      <c r="G162" s="134" t="s">
        <v>66</v>
      </c>
      <c r="H162" s="134" t="s">
        <v>51</v>
      </c>
      <c r="I162" s="145" t="s">
        <v>630</v>
      </c>
      <c r="J162" s="134">
        <v>2026.03</v>
      </c>
      <c r="K162" s="134">
        <v>2026.06</v>
      </c>
      <c r="L162" s="134" t="s">
        <v>631</v>
      </c>
      <c r="M162" s="135">
        <v>6.4725</v>
      </c>
      <c r="N162" s="135">
        <v>6.4725</v>
      </c>
      <c r="O162" s="135"/>
      <c r="P162" s="139">
        <v>6</v>
      </c>
      <c r="Q162" s="134"/>
      <c r="R162" s="134">
        <f t="shared" si="0"/>
        <v>0.4725</v>
      </c>
      <c r="S162" s="134"/>
      <c r="T162" s="134" t="s">
        <v>54</v>
      </c>
      <c r="U162" s="134" t="s">
        <v>54</v>
      </c>
      <c r="V162" s="134" t="s">
        <v>54</v>
      </c>
      <c r="W162" s="134" t="s">
        <v>54</v>
      </c>
      <c r="X162" s="134" t="s">
        <v>48</v>
      </c>
      <c r="Y162" s="134"/>
      <c r="Z162" s="134"/>
      <c r="AA162" s="134"/>
      <c r="AB162" s="134"/>
      <c r="AC162" s="134"/>
      <c r="AD162" s="128">
        <v>39</v>
      </c>
      <c r="AE162" s="128">
        <v>171</v>
      </c>
      <c r="AF162" s="128">
        <v>10</v>
      </c>
      <c r="AG162" s="128">
        <v>40</v>
      </c>
      <c r="AH162" s="128"/>
    </row>
    <row r="163" s="85" customFormat="1" ht="29" customHeight="1" spans="1:34">
      <c r="A163" s="122">
        <v>158</v>
      </c>
      <c r="B163" s="134" t="s">
        <v>508</v>
      </c>
      <c r="C163" s="146" t="s">
        <v>101</v>
      </c>
      <c r="D163" s="128" t="s">
        <v>632</v>
      </c>
      <c r="E163" s="134" t="s">
        <v>48</v>
      </c>
      <c r="F163" s="145" t="s">
        <v>633</v>
      </c>
      <c r="G163" s="134" t="s">
        <v>66</v>
      </c>
      <c r="H163" s="134" t="s">
        <v>51</v>
      </c>
      <c r="I163" s="145" t="s">
        <v>634</v>
      </c>
      <c r="J163" s="134">
        <v>2026.03</v>
      </c>
      <c r="K163" s="134">
        <v>2026.06</v>
      </c>
      <c r="L163" s="134" t="s">
        <v>635</v>
      </c>
      <c r="M163" s="138">
        <v>13.344</v>
      </c>
      <c r="N163" s="138">
        <v>13.344</v>
      </c>
      <c r="O163" s="135"/>
      <c r="P163" s="139">
        <v>10.5</v>
      </c>
      <c r="Q163" s="134"/>
      <c r="R163" s="134">
        <f t="shared" si="0"/>
        <v>2.844</v>
      </c>
      <c r="S163" s="134"/>
      <c r="T163" s="134" t="s">
        <v>54</v>
      </c>
      <c r="U163" s="134" t="s">
        <v>54</v>
      </c>
      <c r="V163" s="134" t="s">
        <v>54</v>
      </c>
      <c r="W163" s="134" t="s">
        <v>54</v>
      </c>
      <c r="X163" s="134" t="s">
        <v>48</v>
      </c>
      <c r="Y163" s="134"/>
      <c r="Z163" s="134"/>
      <c r="AA163" s="134"/>
      <c r="AB163" s="134"/>
      <c r="AC163" s="134"/>
      <c r="AD163" s="151">
        <v>254</v>
      </c>
      <c r="AE163" s="128">
        <v>1232</v>
      </c>
      <c r="AF163" s="128">
        <v>15</v>
      </c>
      <c r="AG163" s="151">
        <v>55</v>
      </c>
      <c r="AH163" s="151"/>
    </row>
    <row r="164" s="85" customFormat="1" ht="29" customHeight="1" spans="1:34">
      <c r="A164" s="122">
        <v>159</v>
      </c>
      <c r="B164" s="134" t="s">
        <v>508</v>
      </c>
      <c r="C164" s="146" t="s">
        <v>101</v>
      </c>
      <c r="D164" s="128" t="s">
        <v>636</v>
      </c>
      <c r="E164" s="134" t="s">
        <v>54</v>
      </c>
      <c r="F164" s="145" t="s">
        <v>637</v>
      </c>
      <c r="G164" s="134" t="s">
        <v>66</v>
      </c>
      <c r="H164" s="134" t="s">
        <v>51</v>
      </c>
      <c r="I164" s="145" t="s">
        <v>638</v>
      </c>
      <c r="J164" s="134">
        <v>2026.03</v>
      </c>
      <c r="K164" s="134">
        <v>2026.06</v>
      </c>
      <c r="L164" s="134" t="s">
        <v>639</v>
      </c>
      <c r="M164" s="135">
        <v>29.0865</v>
      </c>
      <c r="N164" s="135">
        <v>29.0865</v>
      </c>
      <c r="O164" s="135"/>
      <c r="P164" s="139">
        <v>28</v>
      </c>
      <c r="Q164" s="134"/>
      <c r="R164" s="134">
        <f t="shared" si="0"/>
        <v>1.0865</v>
      </c>
      <c r="S164" s="134"/>
      <c r="T164" s="134" t="s">
        <v>54</v>
      </c>
      <c r="U164" s="134" t="s">
        <v>54</v>
      </c>
      <c r="V164" s="134" t="s">
        <v>54</v>
      </c>
      <c r="W164" s="134" t="s">
        <v>54</v>
      </c>
      <c r="X164" s="134" t="s">
        <v>48</v>
      </c>
      <c r="Y164" s="134"/>
      <c r="Z164" s="134"/>
      <c r="AA164" s="134"/>
      <c r="AB164" s="134"/>
      <c r="AC164" s="134"/>
      <c r="AD164" s="128">
        <v>94</v>
      </c>
      <c r="AE164" s="128">
        <v>391</v>
      </c>
      <c r="AF164" s="128">
        <v>32</v>
      </c>
      <c r="AG164" s="128">
        <v>115</v>
      </c>
      <c r="AH164" s="128"/>
    </row>
    <row r="165" s="85" customFormat="1" ht="29" customHeight="1" spans="1:34">
      <c r="A165" s="122">
        <v>160</v>
      </c>
      <c r="B165" s="134" t="s">
        <v>508</v>
      </c>
      <c r="C165" s="146" t="s">
        <v>101</v>
      </c>
      <c r="D165" s="128" t="s">
        <v>640</v>
      </c>
      <c r="E165" s="134" t="s">
        <v>48</v>
      </c>
      <c r="F165" s="145" t="s">
        <v>641</v>
      </c>
      <c r="G165" s="134" t="s">
        <v>66</v>
      </c>
      <c r="H165" s="134" t="s">
        <v>51</v>
      </c>
      <c r="I165" s="145" t="s">
        <v>642</v>
      </c>
      <c r="J165" s="134">
        <v>2026.03</v>
      </c>
      <c r="K165" s="134">
        <v>2026.06</v>
      </c>
      <c r="L165" s="134" t="s">
        <v>643</v>
      </c>
      <c r="M165" s="135">
        <v>31.3045</v>
      </c>
      <c r="N165" s="135">
        <v>31.3045</v>
      </c>
      <c r="O165" s="135"/>
      <c r="P165" s="139">
        <v>28</v>
      </c>
      <c r="Q165" s="134"/>
      <c r="R165" s="134">
        <f t="shared" si="0"/>
        <v>3.3045</v>
      </c>
      <c r="S165" s="134"/>
      <c r="T165" s="134" t="s">
        <v>54</v>
      </c>
      <c r="U165" s="134" t="s">
        <v>54</v>
      </c>
      <c r="V165" s="134" t="s">
        <v>54</v>
      </c>
      <c r="W165" s="134" t="s">
        <v>54</v>
      </c>
      <c r="X165" s="134" t="s">
        <v>48</v>
      </c>
      <c r="Y165" s="134"/>
      <c r="Z165" s="134"/>
      <c r="AA165" s="134"/>
      <c r="AB165" s="134"/>
      <c r="AC165" s="134"/>
      <c r="AD165" s="128">
        <v>255</v>
      </c>
      <c r="AE165" s="128">
        <v>1147</v>
      </c>
      <c r="AF165" s="128">
        <v>15</v>
      </c>
      <c r="AG165" s="128">
        <v>63</v>
      </c>
      <c r="AH165" s="128"/>
    </row>
    <row r="166" s="85" customFormat="1" ht="29" customHeight="1" spans="1:34">
      <c r="A166" s="122">
        <v>161</v>
      </c>
      <c r="B166" s="134" t="s">
        <v>508</v>
      </c>
      <c r="C166" s="146" t="s">
        <v>101</v>
      </c>
      <c r="D166" s="128" t="s">
        <v>102</v>
      </c>
      <c r="E166" s="134" t="s">
        <v>48</v>
      </c>
      <c r="F166" s="145" t="s">
        <v>644</v>
      </c>
      <c r="G166" s="134" t="s">
        <v>66</v>
      </c>
      <c r="H166" s="134" t="s">
        <v>51</v>
      </c>
      <c r="I166" s="145" t="s">
        <v>645</v>
      </c>
      <c r="J166" s="134">
        <v>2026.03</v>
      </c>
      <c r="K166" s="134">
        <v>2026.06</v>
      </c>
      <c r="L166" s="134" t="s">
        <v>646</v>
      </c>
      <c r="M166" s="138">
        <v>7.673</v>
      </c>
      <c r="N166" s="138">
        <v>7.673</v>
      </c>
      <c r="O166" s="135"/>
      <c r="P166" s="139">
        <v>7.5</v>
      </c>
      <c r="Q166" s="134"/>
      <c r="R166" s="134">
        <f t="shared" si="0"/>
        <v>0.173</v>
      </c>
      <c r="S166" s="134"/>
      <c r="T166" s="134" t="s">
        <v>54</v>
      </c>
      <c r="U166" s="134" t="s">
        <v>54</v>
      </c>
      <c r="V166" s="134" t="s">
        <v>54</v>
      </c>
      <c r="W166" s="134" t="s">
        <v>54</v>
      </c>
      <c r="X166" s="134" t="s">
        <v>48</v>
      </c>
      <c r="Y166" s="134"/>
      <c r="Z166" s="134"/>
      <c r="AA166" s="134"/>
      <c r="AB166" s="134"/>
      <c r="AC166" s="134"/>
      <c r="AD166" s="128">
        <v>15</v>
      </c>
      <c r="AE166" s="128">
        <v>58</v>
      </c>
      <c r="AF166" s="128">
        <v>0</v>
      </c>
      <c r="AG166" s="128">
        <v>0</v>
      </c>
      <c r="AH166" s="128"/>
    </row>
    <row r="167" s="85" customFormat="1" ht="29" customHeight="1" spans="1:34">
      <c r="A167" s="122">
        <v>162</v>
      </c>
      <c r="B167" s="134" t="s">
        <v>508</v>
      </c>
      <c r="C167" s="152" t="s">
        <v>384</v>
      </c>
      <c r="D167" s="128" t="s">
        <v>647</v>
      </c>
      <c r="E167" s="134" t="s">
        <v>54</v>
      </c>
      <c r="F167" s="145" t="s">
        <v>648</v>
      </c>
      <c r="G167" s="134" t="s">
        <v>66</v>
      </c>
      <c r="H167" s="134" t="s">
        <v>51</v>
      </c>
      <c r="I167" s="145" t="s">
        <v>649</v>
      </c>
      <c r="J167" s="134">
        <v>2026.03</v>
      </c>
      <c r="K167" s="134">
        <v>2026.06</v>
      </c>
      <c r="L167" s="134" t="s">
        <v>650</v>
      </c>
      <c r="M167" s="135">
        <v>11.6585</v>
      </c>
      <c r="N167" s="135">
        <v>11.6585</v>
      </c>
      <c r="O167" s="135"/>
      <c r="P167" s="139">
        <v>11</v>
      </c>
      <c r="Q167" s="134"/>
      <c r="R167" s="134">
        <f t="shared" si="0"/>
        <v>0.6585</v>
      </c>
      <c r="S167" s="134"/>
      <c r="T167" s="134" t="s">
        <v>54</v>
      </c>
      <c r="U167" s="134" t="s">
        <v>54</v>
      </c>
      <c r="V167" s="134" t="s">
        <v>54</v>
      </c>
      <c r="W167" s="134" t="s">
        <v>54</v>
      </c>
      <c r="X167" s="134" t="s">
        <v>48</v>
      </c>
      <c r="Y167" s="134"/>
      <c r="Z167" s="134"/>
      <c r="AA167" s="134"/>
      <c r="AB167" s="134"/>
      <c r="AC167" s="134"/>
      <c r="AD167" s="128">
        <v>59</v>
      </c>
      <c r="AE167" s="128">
        <v>271</v>
      </c>
      <c r="AF167" s="128">
        <v>25</v>
      </c>
      <c r="AG167" s="128">
        <v>127</v>
      </c>
      <c r="AH167" s="128"/>
    </row>
    <row r="168" s="85" customFormat="1" ht="29" customHeight="1" spans="1:34">
      <c r="A168" s="122">
        <v>163</v>
      </c>
      <c r="B168" s="134" t="s">
        <v>508</v>
      </c>
      <c r="C168" s="152" t="s">
        <v>384</v>
      </c>
      <c r="D168" s="128" t="s">
        <v>651</v>
      </c>
      <c r="E168" s="134" t="s">
        <v>48</v>
      </c>
      <c r="F168" s="145" t="s">
        <v>652</v>
      </c>
      <c r="G168" s="134" t="s">
        <v>66</v>
      </c>
      <c r="H168" s="134" t="s">
        <v>51</v>
      </c>
      <c r="I168" s="145" t="s">
        <v>653</v>
      </c>
      <c r="J168" s="134">
        <v>2026.03</v>
      </c>
      <c r="K168" s="134">
        <v>2026.06</v>
      </c>
      <c r="L168" s="134" t="s">
        <v>654</v>
      </c>
      <c r="M168" s="138">
        <v>30.872</v>
      </c>
      <c r="N168" s="138">
        <v>30.872</v>
      </c>
      <c r="O168" s="135"/>
      <c r="P168" s="139">
        <v>29</v>
      </c>
      <c r="Q168" s="134"/>
      <c r="R168" s="134">
        <f t="shared" si="0"/>
        <v>1.872</v>
      </c>
      <c r="S168" s="134"/>
      <c r="T168" s="134" t="s">
        <v>54</v>
      </c>
      <c r="U168" s="134" t="s">
        <v>54</v>
      </c>
      <c r="V168" s="134" t="s">
        <v>54</v>
      </c>
      <c r="W168" s="134" t="s">
        <v>54</v>
      </c>
      <c r="X168" s="134" t="s">
        <v>48</v>
      </c>
      <c r="Y168" s="134"/>
      <c r="Z168" s="134"/>
      <c r="AA168" s="134"/>
      <c r="AB168" s="134"/>
      <c r="AC168" s="134"/>
      <c r="AD168" s="128">
        <v>189</v>
      </c>
      <c r="AE168" s="128">
        <v>720</v>
      </c>
      <c r="AF168" s="128">
        <v>48</v>
      </c>
      <c r="AG168" s="128">
        <v>168</v>
      </c>
      <c r="AH168" s="128"/>
    </row>
    <row r="169" s="85" customFormat="1" ht="29" customHeight="1" spans="1:34">
      <c r="A169" s="122">
        <v>164</v>
      </c>
      <c r="B169" s="134" t="s">
        <v>508</v>
      </c>
      <c r="C169" s="152" t="s">
        <v>384</v>
      </c>
      <c r="D169" s="128" t="s">
        <v>655</v>
      </c>
      <c r="E169" s="134" t="s">
        <v>54</v>
      </c>
      <c r="F169" s="145" t="s">
        <v>656</v>
      </c>
      <c r="G169" s="134" t="s">
        <v>66</v>
      </c>
      <c r="H169" s="134" t="s">
        <v>51</v>
      </c>
      <c r="I169" s="145" t="s">
        <v>657</v>
      </c>
      <c r="J169" s="134">
        <v>2026.03</v>
      </c>
      <c r="K169" s="134">
        <v>2026.06</v>
      </c>
      <c r="L169" s="134" t="s">
        <v>658</v>
      </c>
      <c r="M169" s="138">
        <v>14.908</v>
      </c>
      <c r="N169" s="138">
        <v>14.908</v>
      </c>
      <c r="O169" s="135"/>
      <c r="P169" s="139">
        <v>14</v>
      </c>
      <c r="Q169" s="134"/>
      <c r="R169" s="134">
        <f t="shared" si="0"/>
        <v>0.907999999999999</v>
      </c>
      <c r="S169" s="134"/>
      <c r="T169" s="134" t="s">
        <v>54</v>
      </c>
      <c r="U169" s="134" t="s">
        <v>54</v>
      </c>
      <c r="V169" s="134" t="s">
        <v>54</v>
      </c>
      <c r="W169" s="134" t="s">
        <v>54</v>
      </c>
      <c r="X169" s="134" t="s">
        <v>48</v>
      </c>
      <c r="Y169" s="134"/>
      <c r="Z169" s="134"/>
      <c r="AA169" s="134"/>
      <c r="AB169" s="134"/>
      <c r="AC169" s="134"/>
      <c r="AD169" s="128">
        <v>75</v>
      </c>
      <c r="AE169" s="128">
        <v>368</v>
      </c>
      <c r="AF169" s="128">
        <v>27</v>
      </c>
      <c r="AG169" s="128">
        <v>104</v>
      </c>
      <c r="AH169" s="128"/>
    </row>
    <row r="170" s="85" customFormat="1" ht="29" customHeight="1" spans="1:34">
      <c r="A170" s="122">
        <v>165</v>
      </c>
      <c r="B170" s="134" t="s">
        <v>508</v>
      </c>
      <c r="C170" s="152" t="s">
        <v>384</v>
      </c>
      <c r="D170" s="127" t="s">
        <v>659</v>
      </c>
      <c r="E170" s="134" t="s">
        <v>48</v>
      </c>
      <c r="F170" s="145" t="s">
        <v>660</v>
      </c>
      <c r="G170" s="134" t="s">
        <v>66</v>
      </c>
      <c r="H170" s="134" t="s">
        <v>51</v>
      </c>
      <c r="I170" s="145" t="s">
        <v>579</v>
      </c>
      <c r="J170" s="134">
        <v>2026.03</v>
      </c>
      <c r="K170" s="134">
        <v>2026.06</v>
      </c>
      <c r="L170" s="134" t="s">
        <v>661</v>
      </c>
      <c r="M170" s="138">
        <v>30.473</v>
      </c>
      <c r="N170" s="138">
        <v>30.473</v>
      </c>
      <c r="O170" s="135"/>
      <c r="P170" s="139">
        <v>29.5</v>
      </c>
      <c r="Q170" s="134"/>
      <c r="R170" s="134">
        <f t="shared" si="0"/>
        <v>0.972999999999999</v>
      </c>
      <c r="S170" s="134"/>
      <c r="T170" s="134" t="s">
        <v>54</v>
      </c>
      <c r="U170" s="134" t="s">
        <v>54</v>
      </c>
      <c r="V170" s="134" t="s">
        <v>54</v>
      </c>
      <c r="W170" s="134" t="s">
        <v>54</v>
      </c>
      <c r="X170" s="134" t="s">
        <v>48</v>
      </c>
      <c r="Y170" s="134"/>
      <c r="Z170" s="134"/>
      <c r="AA170" s="134"/>
      <c r="AB170" s="134"/>
      <c r="AC170" s="134"/>
      <c r="AD170" s="127">
        <v>86</v>
      </c>
      <c r="AE170" s="128">
        <v>450</v>
      </c>
      <c r="AF170" s="127">
        <v>15</v>
      </c>
      <c r="AG170" s="127">
        <v>56</v>
      </c>
      <c r="AH170" s="127"/>
    </row>
    <row r="171" s="85" customFormat="1" ht="29" customHeight="1" spans="1:34">
      <c r="A171" s="122">
        <v>166</v>
      </c>
      <c r="B171" s="134" t="s">
        <v>508</v>
      </c>
      <c r="C171" s="152" t="s">
        <v>384</v>
      </c>
      <c r="D171" s="128" t="s">
        <v>662</v>
      </c>
      <c r="E171" s="134" t="s">
        <v>48</v>
      </c>
      <c r="F171" s="145" t="s">
        <v>663</v>
      </c>
      <c r="G171" s="134" t="s">
        <v>66</v>
      </c>
      <c r="H171" s="134" t="s">
        <v>51</v>
      </c>
      <c r="I171" s="145" t="s">
        <v>579</v>
      </c>
      <c r="J171" s="134">
        <v>2026.03</v>
      </c>
      <c r="K171" s="134">
        <v>2026.06</v>
      </c>
      <c r="L171" s="134" t="s">
        <v>664</v>
      </c>
      <c r="M171" s="138">
        <v>30.192</v>
      </c>
      <c r="N171" s="138">
        <v>30.192</v>
      </c>
      <c r="O171" s="135"/>
      <c r="P171" s="139">
        <v>29.5</v>
      </c>
      <c r="Q171" s="134"/>
      <c r="R171" s="134">
        <f t="shared" si="0"/>
        <v>0.692</v>
      </c>
      <c r="S171" s="134"/>
      <c r="T171" s="134" t="s">
        <v>54</v>
      </c>
      <c r="U171" s="134" t="s">
        <v>54</v>
      </c>
      <c r="V171" s="134" t="s">
        <v>54</v>
      </c>
      <c r="W171" s="134" t="s">
        <v>54</v>
      </c>
      <c r="X171" s="134" t="s">
        <v>48</v>
      </c>
      <c r="Y171" s="134"/>
      <c r="Z171" s="134"/>
      <c r="AA171" s="134"/>
      <c r="AB171" s="134"/>
      <c r="AC171" s="134"/>
      <c r="AD171" s="128">
        <v>80</v>
      </c>
      <c r="AE171" s="128">
        <v>320</v>
      </c>
      <c r="AF171" s="128">
        <v>17</v>
      </c>
      <c r="AG171" s="128">
        <v>59</v>
      </c>
      <c r="AH171" s="128"/>
    </row>
    <row r="172" s="85" customFormat="1" ht="29" customHeight="1" spans="1:34">
      <c r="A172" s="122">
        <v>167</v>
      </c>
      <c r="B172" s="134" t="s">
        <v>508</v>
      </c>
      <c r="C172" s="127" t="s">
        <v>384</v>
      </c>
      <c r="D172" s="128" t="s">
        <v>665</v>
      </c>
      <c r="E172" s="134" t="s">
        <v>48</v>
      </c>
      <c r="F172" s="145" t="s">
        <v>666</v>
      </c>
      <c r="G172" s="134" t="s">
        <v>66</v>
      </c>
      <c r="H172" s="134" t="s">
        <v>51</v>
      </c>
      <c r="I172" s="145" t="s">
        <v>667</v>
      </c>
      <c r="J172" s="134">
        <v>2026.03</v>
      </c>
      <c r="K172" s="134">
        <v>2026.06</v>
      </c>
      <c r="L172" s="134" t="s">
        <v>668</v>
      </c>
      <c r="M172" s="138">
        <v>25.358</v>
      </c>
      <c r="N172" s="138">
        <v>25.358</v>
      </c>
      <c r="O172" s="135"/>
      <c r="P172" s="139">
        <v>24</v>
      </c>
      <c r="Q172" s="134"/>
      <c r="R172" s="134">
        <f t="shared" si="0"/>
        <v>1.358</v>
      </c>
      <c r="S172" s="134"/>
      <c r="T172" s="134" t="s">
        <v>54</v>
      </c>
      <c r="U172" s="134" t="s">
        <v>54</v>
      </c>
      <c r="V172" s="134" t="s">
        <v>54</v>
      </c>
      <c r="W172" s="134" t="s">
        <v>54</v>
      </c>
      <c r="X172" s="134" t="s">
        <v>48</v>
      </c>
      <c r="Y172" s="134"/>
      <c r="Z172" s="134"/>
      <c r="AA172" s="134"/>
      <c r="AB172" s="134"/>
      <c r="AC172" s="134"/>
      <c r="AD172" s="128">
        <v>156</v>
      </c>
      <c r="AE172" s="128">
        <v>624</v>
      </c>
      <c r="AF172" s="128">
        <v>43</v>
      </c>
      <c r="AG172" s="128">
        <v>132</v>
      </c>
      <c r="AH172" s="128"/>
    </row>
    <row r="173" s="85" customFormat="1" ht="29" customHeight="1" spans="1:34">
      <c r="A173" s="122">
        <v>168</v>
      </c>
      <c r="B173" s="134" t="s">
        <v>508</v>
      </c>
      <c r="C173" s="146" t="s">
        <v>246</v>
      </c>
      <c r="D173" s="128" t="s">
        <v>669</v>
      </c>
      <c r="E173" s="134" t="s">
        <v>54</v>
      </c>
      <c r="F173" s="145" t="s">
        <v>670</v>
      </c>
      <c r="G173" s="134" t="s">
        <v>66</v>
      </c>
      <c r="H173" s="134" t="s">
        <v>51</v>
      </c>
      <c r="I173" s="145" t="s">
        <v>671</v>
      </c>
      <c r="J173" s="134">
        <v>2026.03</v>
      </c>
      <c r="K173" s="134">
        <v>2026.06</v>
      </c>
      <c r="L173" s="134" t="s">
        <v>672</v>
      </c>
      <c r="M173" s="138">
        <v>24.066</v>
      </c>
      <c r="N173" s="138">
        <v>24.066</v>
      </c>
      <c r="O173" s="135"/>
      <c r="P173" s="139">
        <v>22.5</v>
      </c>
      <c r="Q173" s="134"/>
      <c r="R173" s="134">
        <f t="shared" si="0"/>
        <v>1.566</v>
      </c>
      <c r="S173" s="134"/>
      <c r="T173" s="134" t="s">
        <v>54</v>
      </c>
      <c r="U173" s="134" t="s">
        <v>54</v>
      </c>
      <c r="V173" s="134" t="s">
        <v>54</v>
      </c>
      <c r="W173" s="134" t="s">
        <v>54</v>
      </c>
      <c r="X173" s="134" t="s">
        <v>48</v>
      </c>
      <c r="Y173" s="134"/>
      <c r="Z173" s="134"/>
      <c r="AA173" s="134"/>
      <c r="AB173" s="134"/>
      <c r="AC173" s="134"/>
      <c r="AD173" s="128">
        <v>157</v>
      </c>
      <c r="AE173" s="128">
        <v>580</v>
      </c>
      <c r="AF173" s="128">
        <v>123</v>
      </c>
      <c r="AG173" s="128">
        <v>542</v>
      </c>
      <c r="AH173" s="128"/>
    </row>
    <row r="174" s="85" customFormat="1" ht="29" customHeight="1" spans="1:34">
      <c r="A174" s="122">
        <v>169</v>
      </c>
      <c r="B174" s="134" t="s">
        <v>508</v>
      </c>
      <c r="C174" s="128" t="s">
        <v>353</v>
      </c>
      <c r="D174" s="128" t="s">
        <v>673</v>
      </c>
      <c r="E174" s="134" t="s">
        <v>48</v>
      </c>
      <c r="F174" s="145" t="s">
        <v>674</v>
      </c>
      <c r="G174" s="134" t="s">
        <v>66</v>
      </c>
      <c r="H174" s="134" t="s">
        <v>51</v>
      </c>
      <c r="I174" s="145" t="s">
        <v>675</v>
      </c>
      <c r="J174" s="134">
        <v>2026.03</v>
      </c>
      <c r="K174" s="134">
        <v>2026.06</v>
      </c>
      <c r="L174" s="134" t="s">
        <v>676</v>
      </c>
      <c r="M174" s="135">
        <v>28.0215</v>
      </c>
      <c r="N174" s="135">
        <v>28.0215</v>
      </c>
      <c r="O174" s="135"/>
      <c r="P174" s="139">
        <v>26</v>
      </c>
      <c r="Q174" s="134"/>
      <c r="R174" s="134">
        <f t="shared" si="0"/>
        <v>2.0215</v>
      </c>
      <c r="S174" s="134"/>
      <c r="T174" s="134" t="s">
        <v>54</v>
      </c>
      <c r="U174" s="134" t="s">
        <v>54</v>
      </c>
      <c r="V174" s="134" t="s">
        <v>54</v>
      </c>
      <c r="W174" s="134" t="s">
        <v>54</v>
      </c>
      <c r="X174" s="134" t="s">
        <v>48</v>
      </c>
      <c r="Y174" s="134"/>
      <c r="Z174" s="134"/>
      <c r="AA174" s="134"/>
      <c r="AB174" s="134"/>
      <c r="AC174" s="134"/>
      <c r="AD174" s="128">
        <v>209</v>
      </c>
      <c r="AE174" s="128">
        <v>749</v>
      </c>
      <c r="AF174" s="128">
        <v>57</v>
      </c>
      <c r="AG174" s="128">
        <v>247</v>
      </c>
      <c r="AH174" s="128"/>
    </row>
    <row r="175" s="85" customFormat="1" ht="29" customHeight="1" spans="1:34">
      <c r="A175" s="122">
        <v>170</v>
      </c>
      <c r="B175" s="134" t="s">
        <v>508</v>
      </c>
      <c r="C175" s="128" t="s">
        <v>353</v>
      </c>
      <c r="D175" s="128" t="s">
        <v>406</v>
      </c>
      <c r="E175" s="134" t="s">
        <v>54</v>
      </c>
      <c r="F175" s="145" t="s">
        <v>677</v>
      </c>
      <c r="G175" s="134" t="s">
        <v>66</v>
      </c>
      <c r="H175" s="134" t="s">
        <v>51</v>
      </c>
      <c r="I175" s="145" t="s">
        <v>678</v>
      </c>
      <c r="J175" s="134">
        <v>2026.03</v>
      </c>
      <c r="K175" s="134">
        <v>2026.06</v>
      </c>
      <c r="L175" s="134" t="s">
        <v>679</v>
      </c>
      <c r="M175" s="138">
        <v>8.839</v>
      </c>
      <c r="N175" s="138">
        <v>8.839</v>
      </c>
      <c r="O175" s="135"/>
      <c r="P175" s="139">
        <v>8.5</v>
      </c>
      <c r="Q175" s="134"/>
      <c r="R175" s="134">
        <f t="shared" si="0"/>
        <v>0.339</v>
      </c>
      <c r="S175" s="134"/>
      <c r="T175" s="134" t="s">
        <v>54</v>
      </c>
      <c r="U175" s="134" t="s">
        <v>54</v>
      </c>
      <c r="V175" s="134" t="s">
        <v>54</v>
      </c>
      <c r="W175" s="134" t="s">
        <v>54</v>
      </c>
      <c r="X175" s="134" t="s">
        <v>48</v>
      </c>
      <c r="Y175" s="134"/>
      <c r="Z175" s="134"/>
      <c r="AA175" s="134"/>
      <c r="AB175" s="134"/>
      <c r="AC175" s="134"/>
      <c r="AD175" s="128">
        <v>28</v>
      </c>
      <c r="AE175" s="128">
        <v>126</v>
      </c>
      <c r="AF175" s="128">
        <v>3</v>
      </c>
      <c r="AG175" s="128">
        <v>13</v>
      </c>
      <c r="AH175" s="128"/>
    </row>
    <row r="176" s="85" customFormat="1" ht="29" customHeight="1" spans="1:34">
      <c r="A176" s="122">
        <v>171</v>
      </c>
      <c r="B176" s="134" t="s">
        <v>508</v>
      </c>
      <c r="C176" s="128" t="s">
        <v>353</v>
      </c>
      <c r="D176" s="128" t="s">
        <v>680</v>
      </c>
      <c r="E176" s="134" t="s">
        <v>54</v>
      </c>
      <c r="F176" s="145" t="s">
        <v>681</v>
      </c>
      <c r="G176" s="134" t="s">
        <v>66</v>
      </c>
      <c r="H176" s="134" t="s">
        <v>51</v>
      </c>
      <c r="I176" s="145" t="s">
        <v>682</v>
      </c>
      <c r="J176" s="134">
        <v>2026.03</v>
      </c>
      <c r="K176" s="134">
        <v>2026.06</v>
      </c>
      <c r="L176" s="134" t="s">
        <v>683</v>
      </c>
      <c r="M176" s="135">
        <v>27.3855</v>
      </c>
      <c r="N176" s="135">
        <v>27.3855</v>
      </c>
      <c r="O176" s="135"/>
      <c r="P176" s="139">
        <v>26</v>
      </c>
      <c r="Q176" s="134"/>
      <c r="R176" s="134">
        <f t="shared" si="0"/>
        <v>1.3855</v>
      </c>
      <c r="S176" s="134"/>
      <c r="T176" s="134" t="s">
        <v>54</v>
      </c>
      <c r="U176" s="134" t="s">
        <v>54</v>
      </c>
      <c r="V176" s="134" t="s">
        <v>54</v>
      </c>
      <c r="W176" s="134" t="s">
        <v>54</v>
      </c>
      <c r="X176" s="134" t="s">
        <v>48</v>
      </c>
      <c r="Y176" s="134"/>
      <c r="Z176" s="134"/>
      <c r="AA176" s="134"/>
      <c r="AB176" s="134"/>
      <c r="AC176" s="134"/>
      <c r="AD176" s="128">
        <v>142</v>
      </c>
      <c r="AE176" s="128">
        <v>513</v>
      </c>
      <c r="AF176" s="128">
        <v>82</v>
      </c>
      <c r="AG176" s="128">
        <v>324</v>
      </c>
      <c r="AH176" s="128"/>
    </row>
    <row r="177" s="85" customFormat="1" ht="29" customHeight="1" spans="1:34">
      <c r="A177" s="122">
        <v>172</v>
      </c>
      <c r="B177" s="134" t="s">
        <v>508</v>
      </c>
      <c r="C177" s="128" t="s">
        <v>353</v>
      </c>
      <c r="D177" s="128" t="s">
        <v>684</v>
      </c>
      <c r="E177" s="134" t="s">
        <v>54</v>
      </c>
      <c r="F177" s="145" t="s">
        <v>685</v>
      </c>
      <c r="G177" s="134" t="s">
        <v>66</v>
      </c>
      <c r="H177" s="134" t="s">
        <v>51</v>
      </c>
      <c r="I177" s="145" t="s">
        <v>686</v>
      </c>
      <c r="J177" s="134">
        <v>2026.03</v>
      </c>
      <c r="K177" s="134">
        <v>2026.06</v>
      </c>
      <c r="L177" s="134" t="s">
        <v>687</v>
      </c>
      <c r="M177" s="135">
        <v>31.3885</v>
      </c>
      <c r="N177" s="135">
        <v>31.3885</v>
      </c>
      <c r="O177" s="135"/>
      <c r="P177" s="139">
        <v>29.5</v>
      </c>
      <c r="Q177" s="134"/>
      <c r="R177" s="134">
        <f t="shared" si="0"/>
        <v>1.8885</v>
      </c>
      <c r="S177" s="134"/>
      <c r="T177" s="134" t="s">
        <v>54</v>
      </c>
      <c r="U177" s="134" t="s">
        <v>54</v>
      </c>
      <c r="V177" s="134" t="s">
        <v>54</v>
      </c>
      <c r="W177" s="134" t="s">
        <v>54</v>
      </c>
      <c r="X177" s="134" t="s">
        <v>48</v>
      </c>
      <c r="Y177" s="134"/>
      <c r="Z177" s="134"/>
      <c r="AA177" s="134"/>
      <c r="AB177" s="134"/>
      <c r="AC177" s="134"/>
      <c r="AD177" s="128">
        <v>170</v>
      </c>
      <c r="AE177" s="128">
        <v>699</v>
      </c>
      <c r="AF177" s="128">
        <v>69</v>
      </c>
      <c r="AG177" s="128">
        <v>268</v>
      </c>
      <c r="AH177" s="150"/>
    </row>
    <row r="178" s="85" customFormat="1" ht="29" customHeight="1" spans="1:34">
      <c r="A178" s="122">
        <v>173</v>
      </c>
      <c r="B178" s="134" t="s">
        <v>508</v>
      </c>
      <c r="C178" s="127" t="s">
        <v>83</v>
      </c>
      <c r="D178" s="127" t="s">
        <v>84</v>
      </c>
      <c r="E178" s="134" t="s">
        <v>48</v>
      </c>
      <c r="F178" s="145" t="s">
        <v>688</v>
      </c>
      <c r="G178" s="134" t="s">
        <v>66</v>
      </c>
      <c r="H178" s="134" t="s">
        <v>51</v>
      </c>
      <c r="I178" s="145" t="s">
        <v>689</v>
      </c>
      <c r="J178" s="134">
        <v>2026.03</v>
      </c>
      <c r="K178" s="134">
        <v>2026.06</v>
      </c>
      <c r="L178" s="134" t="s">
        <v>690</v>
      </c>
      <c r="M178" s="135">
        <v>25.5945</v>
      </c>
      <c r="N178" s="135">
        <v>25.5945</v>
      </c>
      <c r="O178" s="135"/>
      <c r="P178" s="139">
        <v>25</v>
      </c>
      <c r="Q178" s="134"/>
      <c r="R178" s="134">
        <f t="shared" si="0"/>
        <v>0.5945</v>
      </c>
      <c r="S178" s="134"/>
      <c r="T178" s="134" t="s">
        <v>54</v>
      </c>
      <c r="U178" s="134" t="s">
        <v>54</v>
      </c>
      <c r="V178" s="134" t="s">
        <v>54</v>
      </c>
      <c r="W178" s="134" t="s">
        <v>54</v>
      </c>
      <c r="X178" s="134" t="s">
        <v>48</v>
      </c>
      <c r="Y178" s="134"/>
      <c r="Z178" s="134"/>
      <c r="AA178" s="134"/>
      <c r="AB178" s="134"/>
      <c r="AC178" s="134"/>
      <c r="AD178" s="127">
        <v>54</v>
      </c>
      <c r="AE178" s="127">
        <v>203</v>
      </c>
      <c r="AF178" s="127">
        <v>2</v>
      </c>
      <c r="AG178" s="127">
        <v>7</v>
      </c>
      <c r="AH178" s="127"/>
    </row>
    <row r="179" s="85" customFormat="1" ht="29" customHeight="1" spans="1:34">
      <c r="A179" s="122">
        <v>174</v>
      </c>
      <c r="B179" s="134" t="s">
        <v>508</v>
      </c>
      <c r="C179" s="127" t="s">
        <v>83</v>
      </c>
      <c r="D179" s="127" t="s">
        <v>84</v>
      </c>
      <c r="E179" s="134" t="s">
        <v>48</v>
      </c>
      <c r="F179" s="145" t="s">
        <v>691</v>
      </c>
      <c r="G179" s="134" t="s">
        <v>66</v>
      </c>
      <c r="H179" s="134" t="s">
        <v>51</v>
      </c>
      <c r="I179" s="145" t="s">
        <v>692</v>
      </c>
      <c r="J179" s="134">
        <v>2026.03</v>
      </c>
      <c r="K179" s="134">
        <v>2026.06</v>
      </c>
      <c r="L179" s="134" t="s">
        <v>693</v>
      </c>
      <c r="M179" s="135">
        <v>24.2655</v>
      </c>
      <c r="N179" s="135">
        <v>24.2655</v>
      </c>
      <c r="O179" s="135"/>
      <c r="P179" s="139">
        <v>24</v>
      </c>
      <c r="Q179" s="134"/>
      <c r="R179" s="134">
        <f t="shared" si="0"/>
        <v>0.265499999999999</v>
      </c>
      <c r="S179" s="134"/>
      <c r="T179" s="134" t="s">
        <v>54</v>
      </c>
      <c r="U179" s="134" t="s">
        <v>54</v>
      </c>
      <c r="V179" s="134" t="s">
        <v>54</v>
      </c>
      <c r="W179" s="134" t="s">
        <v>54</v>
      </c>
      <c r="X179" s="134" t="s">
        <v>48</v>
      </c>
      <c r="Y179" s="134"/>
      <c r="Z179" s="134"/>
      <c r="AA179" s="134"/>
      <c r="AB179" s="134"/>
      <c r="AC179" s="134"/>
      <c r="AD179" s="128">
        <v>26</v>
      </c>
      <c r="AE179" s="128">
        <v>97</v>
      </c>
      <c r="AF179" s="128">
        <v>4</v>
      </c>
      <c r="AG179" s="128">
        <v>11</v>
      </c>
      <c r="AH179" s="128"/>
    </row>
    <row r="180" s="87" customFormat="1" ht="29" customHeight="1" spans="1:34">
      <c r="A180" s="122">
        <v>175</v>
      </c>
      <c r="B180" s="122" t="s">
        <v>694</v>
      </c>
      <c r="C180" s="153"/>
      <c r="D180" s="153"/>
      <c r="E180" s="153"/>
      <c r="F180" s="122" t="s">
        <v>695</v>
      </c>
      <c r="G180" s="153" t="s">
        <v>494</v>
      </c>
      <c r="H180" s="153" t="s">
        <v>51</v>
      </c>
      <c r="I180" s="153" t="s">
        <v>696</v>
      </c>
      <c r="J180" s="153">
        <v>2026.3</v>
      </c>
      <c r="K180" s="153">
        <v>2026.12</v>
      </c>
      <c r="L180" s="153" t="s">
        <v>697</v>
      </c>
      <c r="M180" s="154">
        <v>750</v>
      </c>
      <c r="N180" s="154">
        <v>750</v>
      </c>
      <c r="O180" s="154"/>
      <c r="P180" s="153">
        <v>750</v>
      </c>
      <c r="Q180" s="153"/>
      <c r="R180" s="153"/>
      <c r="S180" s="153"/>
      <c r="T180" s="153"/>
      <c r="U180" s="153"/>
      <c r="V180" s="153"/>
      <c r="W180" s="153"/>
      <c r="X180" s="153"/>
      <c r="Y180" s="153"/>
      <c r="Z180" s="153"/>
      <c r="AA180" s="153"/>
      <c r="AB180" s="153"/>
      <c r="AC180" s="153"/>
      <c r="AD180" s="153"/>
      <c r="AE180" s="153">
        <v>4500</v>
      </c>
      <c r="AF180" s="153"/>
      <c r="AG180" s="153"/>
      <c r="AH180" s="153"/>
    </row>
    <row r="181" s="88" customFormat="1" ht="29" customHeight="1" spans="1:34">
      <c r="A181" s="122">
        <v>176</v>
      </c>
      <c r="B181" s="127" t="s">
        <v>698</v>
      </c>
      <c r="C181" s="128" t="s">
        <v>699</v>
      </c>
      <c r="D181" s="127" t="s">
        <v>700</v>
      </c>
      <c r="E181" s="127" t="s">
        <v>48</v>
      </c>
      <c r="F181" s="128" t="s">
        <v>701</v>
      </c>
      <c r="G181" s="127" t="s">
        <v>702</v>
      </c>
      <c r="H181" s="127" t="s">
        <v>51</v>
      </c>
      <c r="I181" s="127" t="s">
        <v>703</v>
      </c>
      <c r="J181" s="127">
        <v>2026.1</v>
      </c>
      <c r="K181" s="127">
        <v>2026.12</v>
      </c>
      <c r="L181" s="127" t="s">
        <v>704</v>
      </c>
      <c r="M181" s="127">
        <v>150</v>
      </c>
      <c r="N181" s="127">
        <v>150</v>
      </c>
      <c r="O181" s="155"/>
      <c r="P181" s="127">
        <v>150</v>
      </c>
      <c r="Q181" s="127"/>
      <c r="R181" s="127"/>
      <c r="S181" s="127"/>
      <c r="T181" s="127" t="s">
        <v>54</v>
      </c>
      <c r="U181" s="127" t="s">
        <v>54</v>
      </c>
      <c r="V181" s="127" t="s">
        <v>55</v>
      </c>
      <c r="W181" s="127" t="s">
        <v>54</v>
      </c>
      <c r="X181" s="127" t="s">
        <v>48</v>
      </c>
      <c r="Y181" s="127"/>
      <c r="Z181" s="127"/>
      <c r="AA181" s="127"/>
      <c r="AB181" s="127"/>
      <c r="AC181" s="127"/>
      <c r="AD181" s="155">
        <v>165</v>
      </c>
      <c r="AE181" s="155">
        <v>456</v>
      </c>
      <c r="AF181" s="155">
        <v>8</v>
      </c>
      <c r="AG181" s="155">
        <v>26</v>
      </c>
      <c r="AH181" s="155"/>
    </row>
    <row r="182" s="88" customFormat="1" ht="29" customHeight="1" spans="1:34">
      <c r="A182" s="122">
        <v>177</v>
      </c>
      <c r="B182" s="127" t="s">
        <v>698</v>
      </c>
      <c r="C182" s="128" t="s">
        <v>699</v>
      </c>
      <c r="D182" s="127" t="s">
        <v>705</v>
      </c>
      <c r="E182" s="127" t="s">
        <v>48</v>
      </c>
      <c r="F182" s="128" t="s">
        <v>706</v>
      </c>
      <c r="G182" s="127" t="s">
        <v>702</v>
      </c>
      <c r="H182" s="127" t="s">
        <v>51</v>
      </c>
      <c r="I182" s="128" t="s">
        <v>707</v>
      </c>
      <c r="J182" s="127">
        <v>2026.1</v>
      </c>
      <c r="K182" s="127">
        <v>2026.12</v>
      </c>
      <c r="L182" s="127" t="s">
        <v>708</v>
      </c>
      <c r="M182" s="127">
        <v>200</v>
      </c>
      <c r="N182" s="127">
        <v>200</v>
      </c>
      <c r="O182" s="155"/>
      <c r="P182" s="127">
        <v>200</v>
      </c>
      <c r="Q182" s="127"/>
      <c r="R182" s="127"/>
      <c r="S182" s="127"/>
      <c r="T182" s="127" t="s">
        <v>54</v>
      </c>
      <c r="U182" s="127" t="s">
        <v>54</v>
      </c>
      <c r="V182" s="127" t="s">
        <v>54</v>
      </c>
      <c r="W182" s="127" t="s">
        <v>709</v>
      </c>
      <c r="X182" s="127" t="s">
        <v>48</v>
      </c>
      <c r="Y182" s="127"/>
      <c r="Z182" s="127"/>
      <c r="AA182" s="127"/>
      <c r="AB182" s="127"/>
      <c r="AC182" s="127"/>
      <c r="AD182" s="155">
        <v>334</v>
      </c>
      <c r="AE182" s="155">
        <v>1500</v>
      </c>
      <c r="AF182" s="155">
        <v>12</v>
      </c>
      <c r="AG182" s="155">
        <v>40</v>
      </c>
      <c r="AH182" s="155"/>
    </row>
    <row r="183" s="88" customFormat="1" ht="29" customHeight="1" spans="1:34">
      <c r="A183" s="122">
        <v>178</v>
      </c>
      <c r="B183" s="127" t="s">
        <v>698</v>
      </c>
      <c r="C183" s="127" t="s">
        <v>433</v>
      </c>
      <c r="D183" s="127" t="s">
        <v>434</v>
      </c>
      <c r="E183" s="127" t="s">
        <v>48</v>
      </c>
      <c r="F183" s="127" t="s">
        <v>710</v>
      </c>
      <c r="G183" s="127" t="s">
        <v>702</v>
      </c>
      <c r="H183" s="127" t="s">
        <v>711</v>
      </c>
      <c r="I183" s="155" t="s">
        <v>712</v>
      </c>
      <c r="J183" s="127">
        <v>2026.1</v>
      </c>
      <c r="K183" s="127">
        <v>2026.12</v>
      </c>
      <c r="L183" s="127" t="s">
        <v>713</v>
      </c>
      <c r="M183" s="155">
        <v>250</v>
      </c>
      <c r="N183" s="155">
        <v>250</v>
      </c>
      <c r="O183" s="155"/>
      <c r="P183" s="155">
        <v>250</v>
      </c>
      <c r="Q183" s="127"/>
      <c r="R183" s="127"/>
      <c r="S183" s="127"/>
      <c r="T183" s="127" t="s">
        <v>54</v>
      </c>
      <c r="U183" s="127" t="s">
        <v>54</v>
      </c>
      <c r="V183" s="127" t="s">
        <v>54</v>
      </c>
      <c r="W183" s="127" t="s">
        <v>54</v>
      </c>
      <c r="X183" s="127" t="s">
        <v>48</v>
      </c>
      <c r="Y183" s="127"/>
      <c r="Z183" s="127"/>
      <c r="AA183" s="127"/>
      <c r="AB183" s="127"/>
      <c r="AC183" s="127"/>
      <c r="AD183" s="155">
        <v>335</v>
      </c>
      <c r="AE183" s="155">
        <v>1393</v>
      </c>
      <c r="AF183" s="155">
        <v>97</v>
      </c>
      <c r="AG183" s="155">
        <v>476</v>
      </c>
      <c r="AH183" s="156"/>
    </row>
    <row r="184" s="88" customFormat="1" ht="29" customHeight="1" spans="1:34">
      <c r="A184" s="122">
        <v>179</v>
      </c>
      <c r="B184" s="127" t="s">
        <v>698</v>
      </c>
      <c r="C184" s="127" t="s">
        <v>433</v>
      </c>
      <c r="D184" s="155" t="s">
        <v>714</v>
      </c>
      <c r="E184" s="127" t="s">
        <v>54</v>
      </c>
      <c r="F184" s="127" t="s">
        <v>715</v>
      </c>
      <c r="G184" s="127" t="s">
        <v>702</v>
      </c>
      <c r="H184" s="127" t="s">
        <v>716</v>
      </c>
      <c r="I184" s="155" t="s">
        <v>717</v>
      </c>
      <c r="J184" s="127">
        <v>2026.1</v>
      </c>
      <c r="K184" s="127">
        <v>2026.12</v>
      </c>
      <c r="L184" s="127" t="s">
        <v>718</v>
      </c>
      <c r="M184" s="155">
        <v>190</v>
      </c>
      <c r="N184" s="155">
        <v>190</v>
      </c>
      <c r="O184" s="155"/>
      <c r="P184" s="155">
        <v>190</v>
      </c>
      <c r="Q184" s="127"/>
      <c r="R184" s="127"/>
      <c r="S184" s="127"/>
      <c r="T184" s="127" t="s">
        <v>54</v>
      </c>
      <c r="U184" s="127" t="s">
        <v>54</v>
      </c>
      <c r="V184" s="127" t="s">
        <v>54</v>
      </c>
      <c r="W184" s="127" t="s">
        <v>54</v>
      </c>
      <c r="X184" s="127" t="s">
        <v>48</v>
      </c>
      <c r="Y184" s="127"/>
      <c r="Z184" s="127"/>
      <c r="AA184" s="127"/>
      <c r="AB184" s="127"/>
      <c r="AC184" s="127"/>
      <c r="AD184" s="155">
        <v>184</v>
      </c>
      <c r="AE184" s="155">
        <v>846</v>
      </c>
      <c r="AF184" s="155">
        <v>121</v>
      </c>
      <c r="AG184" s="155">
        <v>551</v>
      </c>
      <c r="AH184" s="156"/>
    </row>
    <row r="185" s="88" customFormat="1" ht="29" customHeight="1" spans="1:34">
      <c r="A185" s="122">
        <v>180</v>
      </c>
      <c r="B185" s="127" t="s">
        <v>698</v>
      </c>
      <c r="C185" s="127" t="s">
        <v>433</v>
      </c>
      <c r="D185" s="155" t="s">
        <v>719</v>
      </c>
      <c r="E185" s="127" t="s">
        <v>54</v>
      </c>
      <c r="F185" s="127" t="s">
        <v>720</v>
      </c>
      <c r="G185" s="127" t="s">
        <v>702</v>
      </c>
      <c r="H185" s="127" t="s">
        <v>721</v>
      </c>
      <c r="I185" s="155" t="s">
        <v>722</v>
      </c>
      <c r="J185" s="127">
        <v>2026.1</v>
      </c>
      <c r="K185" s="127">
        <v>2026.12</v>
      </c>
      <c r="L185" s="127" t="s">
        <v>723</v>
      </c>
      <c r="M185" s="155">
        <v>160</v>
      </c>
      <c r="N185" s="155">
        <v>160</v>
      </c>
      <c r="O185" s="155"/>
      <c r="P185" s="155">
        <v>160</v>
      </c>
      <c r="Q185" s="127"/>
      <c r="R185" s="127"/>
      <c r="S185" s="127"/>
      <c r="T185" s="127" t="s">
        <v>54</v>
      </c>
      <c r="U185" s="127" t="s">
        <v>54</v>
      </c>
      <c r="V185" s="127" t="s">
        <v>54</v>
      </c>
      <c r="W185" s="127" t="s">
        <v>54</v>
      </c>
      <c r="X185" s="127" t="s">
        <v>48</v>
      </c>
      <c r="Y185" s="127"/>
      <c r="Z185" s="127"/>
      <c r="AA185" s="127"/>
      <c r="AB185" s="127"/>
      <c r="AC185" s="127"/>
      <c r="AD185" s="155">
        <v>213</v>
      </c>
      <c r="AE185" s="155">
        <v>833</v>
      </c>
      <c r="AF185" s="155">
        <v>99</v>
      </c>
      <c r="AG185" s="155">
        <v>416</v>
      </c>
      <c r="AH185" s="156"/>
    </row>
    <row r="186" s="88" customFormat="1" ht="29" customHeight="1" spans="1:34">
      <c r="A186" s="122">
        <v>181</v>
      </c>
      <c r="B186" s="127" t="s">
        <v>698</v>
      </c>
      <c r="C186" s="127" t="s">
        <v>433</v>
      </c>
      <c r="D186" s="155" t="s">
        <v>591</v>
      </c>
      <c r="E186" s="127" t="s">
        <v>54</v>
      </c>
      <c r="F186" s="127" t="s">
        <v>724</v>
      </c>
      <c r="G186" s="127" t="s">
        <v>702</v>
      </c>
      <c r="H186" s="127" t="s">
        <v>725</v>
      </c>
      <c r="I186" s="155" t="s">
        <v>726</v>
      </c>
      <c r="J186" s="127">
        <v>2026.1</v>
      </c>
      <c r="K186" s="127">
        <v>2026.12</v>
      </c>
      <c r="L186" s="127" t="s">
        <v>727</v>
      </c>
      <c r="M186" s="155">
        <v>300</v>
      </c>
      <c r="N186" s="155">
        <v>300</v>
      </c>
      <c r="O186" s="155"/>
      <c r="P186" s="155">
        <v>300</v>
      </c>
      <c r="Q186" s="127"/>
      <c r="R186" s="127"/>
      <c r="S186" s="127"/>
      <c r="T186" s="127" t="s">
        <v>54</v>
      </c>
      <c r="U186" s="127" t="s">
        <v>54</v>
      </c>
      <c r="V186" s="127" t="s">
        <v>54</v>
      </c>
      <c r="W186" s="127" t="s">
        <v>54</v>
      </c>
      <c r="X186" s="127" t="s">
        <v>48</v>
      </c>
      <c r="Y186" s="127"/>
      <c r="Z186" s="127"/>
      <c r="AA186" s="127"/>
      <c r="AB186" s="127"/>
      <c r="AC186" s="127"/>
      <c r="AD186" s="155">
        <v>278</v>
      </c>
      <c r="AE186" s="155">
        <v>1182</v>
      </c>
      <c r="AF186" s="155">
        <v>85</v>
      </c>
      <c r="AG186" s="155">
        <v>351</v>
      </c>
      <c r="AH186" s="156"/>
    </row>
    <row r="187" s="88" customFormat="1" ht="29" customHeight="1" spans="1:34">
      <c r="A187" s="122">
        <v>182</v>
      </c>
      <c r="B187" s="127" t="s">
        <v>698</v>
      </c>
      <c r="C187" s="155" t="s">
        <v>433</v>
      </c>
      <c r="D187" s="155" t="s">
        <v>595</v>
      </c>
      <c r="E187" s="127" t="s">
        <v>54</v>
      </c>
      <c r="F187" s="127" t="s">
        <v>728</v>
      </c>
      <c r="G187" s="127" t="s">
        <v>702</v>
      </c>
      <c r="H187" s="127" t="s">
        <v>725</v>
      </c>
      <c r="I187" s="155" t="s">
        <v>729</v>
      </c>
      <c r="J187" s="127">
        <v>2026.1</v>
      </c>
      <c r="K187" s="127">
        <v>2026.12</v>
      </c>
      <c r="L187" s="127" t="s">
        <v>730</v>
      </c>
      <c r="M187" s="155">
        <v>180</v>
      </c>
      <c r="N187" s="155">
        <v>180</v>
      </c>
      <c r="O187" s="155"/>
      <c r="P187" s="155">
        <v>180</v>
      </c>
      <c r="Q187" s="127"/>
      <c r="R187" s="127"/>
      <c r="S187" s="127"/>
      <c r="T187" s="127" t="s">
        <v>54</v>
      </c>
      <c r="U187" s="127" t="s">
        <v>54</v>
      </c>
      <c r="V187" s="127" t="s">
        <v>54</v>
      </c>
      <c r="W187" s="127" t="s">
        <v>54</v>
      </c>
      <c r="X187" s="127" t="s">
        <v>48</v>
      </c>
      <c r="Y187" s="127"/>
      <c r="Z187" s="127"/>
      <c r="AA187" s="127"/>
      <c r="AB187" s="127"/>
      <c r="AC187" s="127"/>
      <c r="AD187" s="155">
        <v>354</v>
      </c>
      <c r="AE187" s="155">
        <v>1431</v>
      </c>
      <c r="AF187" s="155">
        <v>149</v>
      </c>
      <c r="AG187" s="155">
        <v>612</v>
      </c>
      <c r="AH187" s="156"/>
    </row>
    <row r="188" s="88" customFormat="1" ht="29" customHeight="1" spans="1:34">
      <c r="A188" s="122">
        <v>183</v>
      </c>
      <c r="B188" s="127" t="s">
        <v>698</v>
      </c>
      <c r="C188" s="127" t="s">
        <v>279</v>
      </c>
      <c r="D188" s="127" t="s">
        <v>731</v>
      </c>
      <c r="E188" s="127" t="s">
        <v>54</v>
      </c>
      <c r="F188" s="127" t="s">
        <v>732</v>
      </c>
      <c r="G188" s="127" t="s">
        <v>702</v>
      </c>
      <c r="H188" s="127" t="s">
        <v>67</v>
      </c>
      <c r="I188" s="127" t="s">
        <v>733</v>
      </c>
      <c r="J188" s="127">
        <v>2026.1</v>
      </c>
      <c r="K188" s="127">
        <v>2026.12</v>
      </c>
      <c r="L188" s="127" t="s">
        <v>734</v>
      </c>
      <c r="M188" s="127">
        <v>120</v>
      </c>
      <c r="N188" s="127">
        <v>120</v>
      </c>
      <c r="O188" s="155"/>
      <c r="P188" s="127">
        <v>120</v>
      </c>
      <c r="Q188" s="127"/>
      <c r="R188" s="127"/>
      <c r="S188" s="127"/>
      <c r="T188" s="127" t="s">
        <v>48</v>
      </c>
      <c r="U188" s="127" t="s">
        <v>54</v>
      </c>
      <c r="V188" s="127" t="s">
        <v>54</v>
      </c>
      <c r="W188" s="127" t="s">
        <v>54</v>
      </c>
      <c r="X188" s="127" t="s">
        <v>48</v>
      </c>
      <c r="Y188" s="127"/>
      <c r="Z188" s="127"/>
      <c r="AA188" s="127"/>
      <c r="AB188" s="127"/>
      <c r="AC188" s="127"/>
      <c r="AD188" s="127">
        <v>347</v>
      </c>
      <c r="AE188" s="127">
        <v>1635</v>
      </c>
      <c r="AF188" s="127">
        <v>217</v>
      </c>
      <c r="AG188" s="127">
        <v>1222</v>
      </c>
      <c r="AH188" s="127"/>
    </row>
    <row r="189" s="88" customFormat="1" ht="29" customHeight="1" spans="1:34">
      <c r="A189" s="122">
        <v>184</v>
      </c>
      <c r="B189" s="127" t="s">
        <v>698</v>
      </c>
      <c r="C189" s="127" t="s">
        <v>279</v>
      </c>
      <c r="D189" s="127" t="s">
        <v>735</v>
      </c>
      <c r="E189" s="127" t="s">
        <v>54</v>
      </c>
      <c r="F189" s="127" t="s">
        <v>736</v>
      </c>
      <c r="G189" s="127" t="s">
        <v>702</v>
      </c>
      <c r="H189" s="127" t="s">
        <v>67</v>
      </c>
      <c r="I189" s="127" t="s">
        <v>737</v>
      </c>
      <c r="J189" s="127">
        <v>2026.1</v>
      </c>
      <c r="K189" s="127">
        <v>2026.12</v>
      </c>
      <c r="L189" s="127" t="s">
        <v>738</v>
      </c>
      <c r="M189" s="127">
        <v>70</v>
      </c>
      <c r="N189" s="127">
        <v>70</v>
      </c>
      <c r="O189" s="155"/>
      <c r="P189" s="127">
        <v>70</v>
      </c>
      <c r="Q189" s="127"/>
      <c r="R189" s="127"/>
      <c r="S189" s="127"/>
      <c r="T189" s="127" t="s">
        <v>48</v>
      </c>
      <c r="U189" s="127" t="s">
        <v>54</v>
      </c>
      <c r="V189" s="127" t="s">
        <v>54</v>
      </c>
      <c r="W189" s="127" t="s">
        <v>54</v>
      </c>
      <c r="X189" s="127" t="s">
        <v>48</v>
      </c>
      <c r="Y189" s="127"/>
      <c r="Z189" s="127"/>
      <c r="AA189" s="127"/>
      <c r="AB189" s="127"/>
      <c r="AC189" s="127"/>
      <c r="AD189" s="127">
        <v>531</v>
      </c>
      <c r="AE189" s="127">
        <v>2534</v>
      </c>
      <c r="AF189" s="127">
        <v>367</v>
      </c>
      <c r="AG189" s="127">
        <v>1882</v>
      </c>
      <c r="AH189" s="127"/>
    </row>
    <row r="190" s="88" customFormat="1" ht="29" customHeight="1" spans="1:34">
      <c r="A190" s="122">
        <v>185</v>
      </c>
      <c r="B190" s="127" t="s">
        <v>698</v>
      </c>
      <c r="C190" s="127" t="s">
        <v>279</v>
      </c>
      <c r="D190" s="127" t="s">
        <v>739</v>
      </c>
      <c r="E190" s="127" t="s">
        <v>54</v>
      </c>
      <c r="F190" s="127" t="s">
        <v>740</v>
      </c>
      <c r="G190" s="127" t="s">
        <v>702</v>
      </c>
      <c r="H190" s="127" t="s">
        <v>67</v>
      </c>
      <c r="I190" s="127" t="s">
        <v>741</v>
      </c>
      <c r="J190" s="127">
        <v>2026.1</v>
      </c>
      <c r="K190" s="127">
        <v>2026.12</v>
      </c>
      <c r="L190" s="127" t="s">
        <v>742</v>
      </c>
      <c r="M190" s="127">
        <v>150</v>
      </c>
      <c r="N190" s="127">
        <v>150</v>
      </c>
      <c r="O190" s="155"/>
      <c r="P190" s="127">
        <v>150</v>
      </c>
      <c r="Q190" s="127"/>
      <c r="R190" s="127"/>
      <c r="S190" s="127"/>
      <c r="T190" s="127" t="s">
        <v>48</v>
      </c>
      <c r="U190" s="127" t="s">
        <v>54</v>
      </c>
      <c r="V190" s="127" t="s">
        <v>54</v>
      </c>
      <c r="W190" s="127" t="s">
        <v>54</v>
      </c>
      <c r="X190" s="127" t="s">
        <v>48</v>
      </c>
      <c r="Y190" s="127"/>
      <c r="Z190" s="127"/>
      <c r="AA190" s="127"/>
      <c r="AB190" s="127"/>
      <c r="AC190" s="127"/>
      <c r="AD190" s="127">
        <v>302</v>
      </c>
      <c r="AE190" s="127">
        <v>1350</v>
      </c>
      <c r="AF190" s="127">
        <v>147</v>
      </c>
      <c r="AG190" s="127">
        <v>850</v>
      </c>
      <c r="AH190" s="127"/>
    </row>
    <row r="191" s="88" customFormat="1" ht="29" customHeight="1" spans="1:34">
      <c r="A191" s="122">
        <v>186</v>
      </c>
      <c r="B191" s="127" t="s">
        <v>698</v>
      </c>
      <c r="C191" s="127" t="s">
        <v>279</v>
      </c>
      <c r="D191" s="127" t="s">
        <v>731</v>
      </c>
      <c r="E191" s="127" t="s">
        <v>54</v>
      </c>
      <c r="F191" s="127" t="s">
        <v>743</v>
      </c>
      <c r="G191" s="127" t="s">
        <v>702</v>
      </c>
      <c r="H191" s="127" t="s">
        <v>67</v>
      </c>
      <c r="I191" s="127" t="s">
        <v>744</v>
      </c>
      <c r="J191" s="127">
        <v>2026.1</v>
      </c>
      <c r="K191" s="127">
        <v>2026.12</v>
      </c>
      <c r="L191" s="127" t="s">
        <v>745</v>
      </c>
      <c r="M191" s="127">
        <v>180</v>
      </c>
      <c r="N191" s="127">
        <v>180</v>
      </c>
      <c r="O191" s="155"/>
      <c r="P191" s="127">
        <v>180</v>
      </c>
      <c r="Q191" s="127"/>
      <c r="R191" s="127"/>
      <c r="S191" s="127"/>
      <c r="T191" s="127" t="s">
        <v>48</v>
      </c>
      <c r="U191" s="127" t="s">
        <v>54</v>
      </c>
      <c r="V191" s="127" t="s">
        <v>54</v>
      </c>
      <c r="W191" s="127" t="s">
        <v>54</v>
      </c>
      <c r="X191" s="127" t="s">
        <v>48</v>
      </c>
      <c r="Y191" s="127"/>
      <c r="Z191" s="127"/>
      <c r="AA191" s="127"/>
      <c r="AB191" s="127"/>
      <c r="AC191" s="127"/>
      <c r="AD191" s="127">
        <v>697</v>
      </c>
      <c r="AE191" s="127">
        <v>3325</v>
      </c>
      <c r="AF191" s="127">
        <v>564</v>
      </c>
      <c r="AG191" s="127">
        <v>3393</v>
      </c>
      <c r="AH191" s="127"/>
    </row>
    <row r="192" s="88" customFormat="1" ht="29" customHeight="1" spans="1:34">
      <c r="A192" s="122">
        <v>187</v>
      </c>
      <c r="B192" s="127" t="s">
        <v>698</v>
      </c>
      <c r="C192" s="127" t="s">
        <v>92</v>
      </c>
      <c r="D192" s="127" t="s">
        <v>746</v>
      </c>
      <c r="E192" s="127" t="s">
        <v>54</v>
      </c>
      <c r="F192" s="127" t="s">
        <v>747</v>
      </c>
      <c r="G192" s="127" t="s">
        <v>702</v>
      </c>
      <c r="H192" s="155" t="s">
        <v>725</v>
      </c>
      <c r="I192" s="127" t="s">
        <v>748</v>
      </c>
      <c r="J192" s="127">
        <v>2026.1</v>
      </c>
      <c r="K192" s="127">
        <v>2026.12</v>
      </c>
      <c r="L192" s="127" t="s">
        <v>749</v>
      </c>
      <c r="M192" s="155">
        <v>160</v>
      </c>
      <c r="N192" s="155">
        <v>160</v>
      </c>
      <c r="O192" s="155"/>
      <c r="P192" s="155">
        <v>160</v>
      </c>
      <c r="Q192" s="127"/>
      <c r="R192" s="127"/>
      <c r="S192" s="127"/>
      <c r="T192" s="127" t="s">
        <v>54</v>
      </c>
      <c r="U192" s="127" t="s">
        <v>54</v>
      </c>
      <c r="V192" s="127" t="s">
        <v>54</v>
      </c>
      <c r="W192" s="127" t="s">
        <v>54</v>
      </c>
      <c r="X192" s="127" t="s">
        <v>48</v>
      </c>
      <c r="Y192" s="127"/>
      <c r="Z192" s="127"/>
      <c r="AA192" s="127"/>
      <c r="AB192" s="127"/>
      <c r="AC192" s="127"/>
      <c r="AD192" s="157">
        <v>170</v>
      </c>
      <c r="AE192" s="157">
        <v>698</v>
      </c>
      <c r="AF192" s="157">
        <v>62</v>
      </c>
      <c r="AG192" s="157">
        <v>240</v>
      </c>
      <c r="AH192" s="155"/>
    </row>
    <row r="193" s="88" customFormat="1" ht="29" customHeight="1" spans="1:34">
      <c r="A193" s="122">
        <v>188</v>
      </c>
      <c r="B193" s="127" t="s">
        <v>698</v>
      </c>
      <c r="C193" s="127" t="s">
        <v>92</v>
      </c>
      <c r="D193" s="127" t="s">
        <v>374</v>
      </c>
      <c r="E193" s="127" t="s">
        <v>54</v>
      </c>
      <c r="F193" s="127" t="s">
        <v>750</v>
      </c>
      <c r="G193" s="127" t="s">
        <v>702</v>
      </c>
      <c r="H193" s="155" t="s">
        <v>751</v>
      </c>
      <c r="I193" s="127" t="s">
        <v>752</v>
      </c>
      <c r="J193" s="127">
        <v>2026.1</v>
      </c>
      <c r="K193" s="127">
        <v>2026.12</v>
      </c>
      <c r="L193" s="127" t="s">
        <v>753</v>
      </c>
      <c r="M193" s="155">
        <v>54</v>
      </c>
      <c r="N193" s="155">
        <v>54</v>
      </c>
      <c r="O193" s="155"/>
      <c r="P193" s="155">
        <v>54</v>
      </c>
      <c r="Q193" s="127"/>
      <c r="R193" s="127"/>
      <c r="S193" s="127"/>
      <c r="T193" s="127" t="s">
        <v>54</v>
      </c>
      <c r="U193" s="127" t="s">
        <v>54</v>
      </c>
      <c r="V193" s="127" t="s">
        <v>54</v>
      </c>
      <c r="W193" s="127" t="s">
        <v>54</v>
      </c>
      <c r="X193" s="127" t="s">
        <v>48</v>
      </c>
      <c r="Y193" s="127"/>
      <c r="Z193" s="127"/>
      <c r="AA193" s="127"/>
      <c r="AB193" s="127"/>
      <c r="AC193" s="127"/>
      <c r="AD193" s="157">
        <v>655</v>
      </c>
      <c r="AE193" s="157">
        <v>1893</v>
      </c>
      <c r="AF193" s="157">
        <v>369</v>
      </c>
      <c r="AG193" s="157">
        <v>1403</v>
      </c>
      <c r="AH193" s="155"/>
    </row>
    <row r="194" s="88" customFormat="1" ht="29" customHeight="1" spans="1:34">
      <c r="A194" s="122">
        <v>189</v>
      </c>
      <c r="B194" s="127" t="s">
        <v>698</v>
      </c>
      <c r="C194" s="155" t="s">
        <v>101</v>
      </c>
      <c r="D194" s="155" t="s">
        <v>636</v>
      </c>
      <c r="E194" s="127" t="s">
        <v>54</v>
      </c>
      <c r="F194" s="127" t="s">
        <v>754</v>
      </c>
      <c r="G194" s="127" t="s">
        <v>702</v>
      </c>
      <c r="H194" s="155" t="s">
        <v>755</v>
      </c>
      <c r="I194" s="127" t="s">
        <v>756</v>
      </c>
      <c r="J194" s="127">
        <v>2026.1</v>
      </c>
      <c r="K194" s="127">
        <v>2026.12</v>
      </c>
      <c r="L194" s="127" t="s">
        <v>757</v>
      </c>
      <c r="M194" s="155">
        <v>65</v>
      </c>
      <c r="N194" s="155">
        <v>65</v>
      </c>
      <c r="O194" s="155"/>
      <c r="P194" s="155">
        <v>65</v>
      </c>
      <c r="Q194" s="127"/>
      <c r="R194" s="127"/>
      <c r="S194" s="127"/>
      <c r="T194" s="127" t="s">
        <v>48</v>
      </c>
      <c r="U194" s="127" t="s">
        <v>54</v>
      </c>
      <c r="V194" s="127" t="s">
        <v>54</v>
      </c>
      <c r="W194" s="127" t="s">
        <v>54</v>
      </c>
      <c r="X194" s="127" t="s">
        <v>48</v>
      </c>
      <c r="Y194" s="127"/>
      <c r="Z194" s="127"/>
      <c r="AA194" s="127"/>
      <c r="AB194" s="127"/>
      <c r="AC194" s="127"/>
      <c r="AD194" s="155">
        <v>94</v>
      </c>
      <c r="AE194" s="155">
        <v>391</v>
      </c>
      <c r="AF194" s="155">
        <v>31</v>
      </c>
      <c r="AG194" s="155">
        <v>111</v>
      </c>
      <c r="AH194" s="155"/>
    </row>
    <row r="195" s="88" customFormat="1" ht="29" customHeight="1" spans="1:34">
      <c r="A195" s="122">
        <v>190</v>
      </c>
      <c r="B195" s="127" t="s">
        <v>698</v>
      </c>
      <c r="C195" s="155" t="s">
        <v>101</v>
      </c>
      <c r="D195" s="155" t="s">
        <v>102</v>
      </c>
      <c r="E195" s="127" t="s">
        <v>48</v>
      </c>
      <c r="F195" s="127" t="s">
        <v>758</v>
      </c>
      <c r="G195" s="127" t="s">
        <v>702</v>
      </c>
      <c r="H195" s="155" t="s">
        <v>755</v>
      </c>
      <c r="I195" s="127" t="s">
        <v>759</v>
      </c>
      <c r="J195" s="127">
        <v>2026.1</v>
      </c>
      <c r="K195" s="127">
        <v>2026.12</v>
      </c>
      <c r="L195" s="127" t="s">
        <v>760</v>
      </c>
      <c r="M195" s="155">
        <v>60</v>
      </c>
      <c r="N195" s="155">
        <v>60</v>
      </c>
      <c r="O195" s="155"/>
      <c r="P195" s="155">
        <v>60</v>
      </c>
      <c r="Q195" s="127"/>
      <c r="R195" s="127"/>
      <c r="S195" s="127"/>
      <c r="T195" s="127" t="s">
        <v>48</v>
      </c>
      <c r="U195" s="127" t="s">
        <v>54</v>
      </c>
      <c r="V195" s="127" t="s">
        <v>54</v>
      </c>
      <c r="W195" s="127" t="s">
        <v>54</v>
      </c>
      <c r="X195" s="127" t="s">
        <v>48</v>
      </c>
      <c r="Y195" s="127"/>
      <c r="Z195" s="127"/>
      <c r="AA195" s="127"/>
      <c r="AB195" s="127"/>
      <c r="AC195" s="127"/>
      <c r="AD195" s="155">
        <v>115</v>
      </c>
      <c r="AE195" s="155">
        <v>510</v>
      </c>
      <c r="AF195" s="155">
        <v>12</v>
      </c>
      <c r="AG195" s="155">
        <v>56</v>
      </c>
      <c r="AH195" s="155"/>
    </row>
    <row r="196" s="89" customFormat="1" ht="29" customHeight="1" spans="1:34">
      <c r="A196" s="122">
        <v>191</v>
      </c>
      <c r="B196" s="127" t="s">
        <v>698</v>
      </c>
      <c r="C196" s="127" t="s">
        <v>189</v>
      </c>
      <c r="D196" s="127" t="s">
        <v>761</v>
      </c>
      <c r="E196" s="127" t="s">
        <v>48</v>
      </c>
      <c r="F196" s="127" t="s">
        <v>762</v>
      </c>
      <c r="G196" s="127" t="s">
        <v>702</v>
      </c>
      <c r="H196" s="127" t="s">
        <v>51</v>
      </c>
      <c r="I196" s="155" t="s">
        <v>763</v>
      </c>
      <c r="J196" s="127">
        <v>2026.1</v>
      </c>
      <c r="K196" s="127">
        <v>2026.12</v>
      </c>
      <c r="L196" s="127" t="s">
        <v>764</v>
      </c>
      <c r="M196" s="127">
        <v>300</v>
      </c>
      <c r="N196" s="127">
        <v>300</v>
      </c>
      <c r="O196" s="127"/>
      <c r="P196" s="127">
        <v>300</v>
      </c>
      <c r="Q196" s="127"/>
      <c r="R196" s="127"/>
      <c r="S196" s="127"/>
      <c r="T196" s="127" t="s">
        <v>54</v>
      </c>
      <c r="U196" s="127" t="s">
        <v>54</v>
      </c>
      <c r="V196" s="127" t="s">
        <v>54</v>
      </c>
      <c r="W196" s="127"/>
      <c r="X196" s="127" t="s">
        <v>48</v>
      </c>
      <c r="Y196" s="127"/>
      <c r="Z196" s="127"/>
      <c r="AA196" s="127"/>
      <c r="AB196" s="127"/>
      <c r="AC196" s="127"/>
      <c r="AD196" s="127">
        <v>546</v>
      </c>
      <c r="AE196" s="127">
        <v>2236</v>
      </c>
      <c r="AF196" s="127">
        <v>45</v>
      </c>
      <c r="AG196" s="127">
        <v>167</v>
      </c>
      <c r="AH196" s="155"/>
    </row>
    <row r="197" s="89" customFormat="1" ht="29" customHeight="1" spans="1:34">
      <c r="A197" s="122">
        <v>192</v>
      </c>
      <c r="B197" s="127" t="s">
        <v>698</v>
      </c>
      <c r="C197" s="127" t="s">
        <v>189</v>
      </c>
      <c r="D197" s="127" t="s">
        <v>551</v>
      </c>
      <c r="E197" s="127" t="s">
        <v>54</v>
      </c>
      <c r="F197" s="127" t="s">
        <v>765</v>
      </c>
      <c r="G197" s="127" t="s">
        <v>702</v>
      </c>
      <c r="H197" s="127" t="s">
        <v>51</v>
      </c>
      <c r="I197" s="155" t="s">
        <v>766</v>
      </c>
      <c r="J197" s="127">
        <v>2026.1</v>
      </c>
      <c r="K197" s="127">
        <v>2026.12</v>
      </c>
      <c r="L197" s="127" t="s">
        <v>767</v>
      </c>
      <c r="M197" s="127">
        <v>420</v>
      </c>
      <c r="N197" s="127">
        <v>420</v>
      </c>
      <c r="O197" s="127"/>
      <c r="P197" s="127">
        <v>420</v>
      </c>
      <c r="Q197" s="127"/>
      <c r="R197" s="127"/>
      <c r="S197" s="127"/>
      <c r="T197" s="127" t="s">
        <v>54</v>
      </c>
      <c r="U197" s="127" t="s">
        <v>54</v>
      </c>
      <c r="V197" s="127" t="s">
        <v>54</v>
      </c>
      <c r="W197" s="127"/>
      <c r="X197" s="127" t="s">
        <v>48</v>
      </c>
      <c r="Y197" s="127"/>
      <c r="Z197" s="127"/>
      <c r="AA197" s="127"/>
      <c r="AB197" s="127"/>
      <c r="AC197" s="127"/>
      <c r="AD197" s="127">
        <v>94</v>
      </c>
      <c r="AE197" s="127">
        <v>415</v>
      </c>
      <c r="AF197" s="127">
        <v>19</v>
      </c>
      <c r="AG197" s="127">
        <v>67</v>
      </c>
      <c r="AH197" s="155"/>
    </row>
    <row r="198" s="89" customFormat="1" ht="29" customHeight="1" spans="1:34">
      <c r="A198" s="122">
        <v>193</v>
      </c>
      <c r="B198" s="127" t="s">
        <v>698</v>
      </c>
      <c r="C198" s="127" t="s">
        <v>189</v>
      </c>
      <c r="D198" s="127" t="s">
        <v>206</v>
      </c>
      <c r="E198" s="127" t="s">
        <v>48</v>
      </c>
      <c r="F198" s="127" t="s">
        <v>768</v>
      </c>
      <c r="G198" s="127" t="s">
        <v>702</v>
      </c>
      <c r="H198" s="127" t="s">
        <v>51</v>
      </c>
      <c r="I198" s="127" t="s">
        <v>769</v>
      </c>
      <c r="J198" s="127">
        <v>2026.1</v>
      </c>
      <c r="K198" s="127">
        <v>2026.12</v>
      </c>
      <c r="L198" s="127" t="s">
        <v>770</v>
      </c>
      <c r="M198" s="127">
        <v>160</v>
      </c>
      <c r="N198" s="127">
        <v>160</v>
      </c>
      <c r="O198" s="127"/>
      <c r="P198" s="127">
        <v>160</v>
      </c>
      <c r="Q198" s="127"/>
      <c r="R198" s="127"/>
      <c r="S198" s="127"/>
      <c r="T198" s="127" t="s">
        <v>54</v>
      </c>
      <c r="U198" s="127" t="s">
        <v>54</v>
      </c>
      <c r="V198" s="127" t="s">
        <v>54</v>
      </c>
      <c r="W198" s="127" t="s">
        <v>54</v>
      </c>
      <c r="X198" s="127" t="s">
        <v>48</v>
      </c>
      <c r="Y198" s="127"/>
      <c r="Z198" s="127"/>
      <c r="AA198" s="127"/>
      <c r="AB198" s="127"/>
      <c r="AC198" s="127"/>
      <c r="AD198" s="127">
        <v>20</v>
      </c>
      <c r="AE198" s="127">
        <v>212</v>
      </c>
      <c r="AF198" s="127">
        <v>4</v>
      </c>
      <c r="AG198" s="127">
        <v>11</v>
      </c>
      <c r="AH198" s="155"/>
    </row>
    <row r="199" s="89" customFormat="1" ht="29" customHeight="1" spans="1:34">
      <c r="A199" s="122">
        <v>194</v>
      </c>
      <c r="B199" s="127" t="s">
        <v>698</v>
      </c>
      <c r="C199" s="127" t="s">
        <v>189</v>
      </c>
      <c r="D199" s="127" t="s">
        <v>551</v>
      </c>
      <c r="E199" s="127" t="s">
        <v>54</v>
      </c>
      <c r="F199" s="127" t="s">
        <v>771</v>
      </c>
      <c r="G199" s="127" t="s">
        <v>702</v>
      </c>
      <c r="H199" s="127" t="s">
        <v>51</v>
      </c>
      <c r="I199" s="155" t="s">
        <v>772</v>
      </c>
      <c r="J199" s="127">
        <v>2026.1</v>
      </c>
      <c r="K199" s="127">
        <v>2026.12</v>
      </c>
      <c r="L199" s="127" t="s">
        <v>773</v>
      </c>
      <c r="M199" s="127">
        <v>180</v>
      </c>
      <c r="N199" s="127">
        <v>180</v>
      </c>
      <c r="O199" s="127"/>
      <c r="P199" s="127">
        <v>180</v>
      </c>
      <c r="Q199" s="127"/>
      <c r="R199" s="127"/>
      <c r="S199" s="127"/>
      <c r="T199" s="127" t="s">
        <v>54</v>
      </c>
      <c r="U199" s="127" t="s">
        <v>54</v>
      </c>
      <c r="V199" s="127" t="s">
        <v>54</v>
      </c>
      <c r="W199" s="127"/>
      <c r="X199" s="127" t="s">
        <v>48</v>
      </c>
      <c r="Y199" s="127"/>
      <c r="Z199" s="127"/>
      <c r="AA199" s="127"/>
      <c r="AB199" s="127"/>
      <c r="AC199" s="127"/>
      <c r="AD199" s="127">
        <v>145</v>
      </c>
      <c r="AE199" s="127">
        <v>590</v>
      </c>
      <c r="AF199" s="127">
        <v>24</v>
      </c>
      <c r="AG199" s="127">
        <v>103</v>
      </c>
      <c r="AH199" s="155"/>
    </row>
    <row r="200" s="89" customFormat="1" ht="29" customHeight="1" spans="1:34">
      <c r="A200" s="122">
        <v>195</v>
      </c>
      <c r="B200" s="127" t="s">
        <v>698</v>
      </c>
      <c r="C200" s="127" t="s">
        <v>189</v>
      </c>
      <c r="D200" s="127" t="s">
        <v>544</v>
      </c>
      <c r="E200" s="127" t="s">
        <v>54</v>
      </c>
      <c r="F200" s="127" t="s">
        <v>774</v>
      </c>
      <c r="G200" s="127" t="s">
        <v>702</v>
      </c>
      <c r="H200" s="127" t="s">
        <v>51</v>
      </c>
      <c r="I200" s="155" t="s">
        <v>775</v>
      </c>
      <c r="J200" s="127">
        <v>2026.1</v>
      </c>
      <c r="K200" s="127">
        <v>2026.12</v>
      </c>
      <c r="L200" s="127" t="s">
        <v>776</v>
      </c>
      <c r="M200" s="127">
        <v>45</v>
      </c>
      <c r="N200" s="127">
        <v>45</v>
      </c>
      <c r="O200" s="127"/>
      <c r="P200" s="127">
        <v>45</v>
      </c>
      <c r="Q200" s="127"/>
      <c r="R200" s="127"/>
      <c r="S200" s="127"/>
      <c r="T200" s="127" t="s">
        <v>54</v>
      </c>
      <c r="U200" s="127" t="s">
        <v>54</v>
      </c>
      <c r="V200" s="127" t="s">
        <v>54</v>
      </c>
      <c r="W200" s="127"/>
      <c r="X200" s="127" t="s">
        <v>48</v>
      </c>
      <c r="Y200" s="127"/>
      <c r="Z200" s="127"/>
      <c r="AA200" s="127"/>
      <c r="AB200" s="127"/>
      <c r="AC200" s="127"/>
      <c r="AD200" s="127">
        <v>12</v>
      </c>
      <c r="AE200" s="127">
        <v>42</v>
      </c>
      <c r="AF200" s="127">
        <v>3</v>
      </c>
      <c r="AG200" s="127">
        <v>10</v>
      </c>
      <c r="AH200" s="155"/>
    </row>
    <row r="201" s="90" customFormat="1" ht="29" customHeight="1" spans="1:34">
      <c r="A201" s="122">
        <v>196</v>
      </c>
      <c r="B201" s="127" t="s">
        <v>698</v>
      </c>
      <c r="C201" s="158" t="s">
        <v>63</v>
      </c>
      <c r="D201" s="158" t="s">
        <v>115</v>
      </c>
      <c r="E201" s="159" t="s">
        <v>777</v>
      </c>
      <c r="F201" s="160" t="s">
        <v>778</v>
      </c>
      <c r="G201" s="158" t="s">
        <v>702</v>
      </c>
      <c r="H201" s="158" t="s">
        <v>755</v>
      </c>
      <c r="I201" s="158" t="s">
        <v>779</v>
      </c>
      <c r="J201" s="158">
        <v>2026.1</v>
      </c>
      <c r="K201" s="158">
        <v>2026.12</v>
      </c>
      <c r="L201" s="160" t="s">
        <v>780</v>
      </c>
      <c r="M201" s="158">
        <v>240</v>
      </c>
      <c r="N201" s="158">
        <v>240</v>
      </c>
      <c r="O201" s="159"/>
      <c r="P201" s="158">
        <v>240</v>
      </c>
      <c r="Q201" s="159"/>
      <c r="R201" s="159"/>
      <c r="S201" s="159"/>
      <c r="T201" s="158" t="s">
        <v>48</v>
      </c>
      <c r="U201" s="158" t="s">
        <v>54</v>
      </c>
      <c r="V201" s="158" t="s">
        <v>54</v>
      </c>
      <c r="W201" s="158" t="s">
        <v>54</v>
      </c>
      <c r="X201" s="158" t="s">
        <v>48</v>
      </c>
      <c r="Y201" s="159"/>
      <c r="Z201" s="159"/>
      <c r="AA201" s="159"/>
      <c r="AB201" s="159"/>
      <c r="AC201" s="159"/>
      <c r="AD201" s="158">
        <v>89</v>
      </c>
      <c r="AE201" s="158">
        <v>300</v>
      </c>
      <c r="AF201" s="158">
        <v>15</v>
      </c>
      <c r="AG201" s="158">
        <v>52</v>
      </c>
      <c r="AH201" s="161"/>
    </row>
    <row r="202" s="90" customFormat="1" ht="29" customHeight="1" spans="1:34">
      <c r="A202" s="122">
        <v>197</v>
      </c>
      <c r="B202" s="127" t="s">
        <v>698</v>
      </c>
      <c r="C202" s="158" t="s">
        <v>63</v>
      </c>
      <c r="D202" s="158" t="s">
        <v>111</v>
      </c>
      <c r="E202" s="159" t="s">
        <v>54</v>
      </c>
      <c r="F202" s="158" t="s">
        <v>781</v>
      </c>
      <c r="G202" s="158" t="s">
        <v>702</v>
      </c>
      <c r="H202" s="158" t="s">
        <v>725</v>
      </c>
      <c r="I202" s="158" t="s">
        <v>782</v>
      </c>
      <c r="J202" s="158">
        <v>2026.1</v>
      </c>
      <c r="K202" s="158">
        <v>2026.12</v>
      </c>
      <c r="L202" s="160" t="s">
        <v>783</v>
      </c>
      <c r="M202" s="158">
        <v>220</v>
      </c>
      <c r="N202" s="158">
        <v>220</v>
      </c>
      <c r="O202" s="159"/>
      <c r="P202" s="158">
        <v>220</v>
      </c>
      <c r="Q202" s="159"/>
      <c r="R202" s="159"/>
      <c r="S202" s="159"/>
      <c r="T202" s="158" t="s">
        <v>48</v>
      </c>
      <c r="U202" s="158" t="s">
        <v>54</v>
      </c>
      <c r="V202" s="158" t="s">
        <v>54</v>
      </c>
      <c r="W202" s="158" t="s">
        <v>54</v>
      </c>
      <c r="X202" s="158" t="s">
        <v>48</v>
      </c>
      <c r="Y202" s="159"/>
      <c r="Z202" s="159"/>
      <c r="AA202" s="159"/>
      <c r="AB202" s="159"/>
      <c r="AC202" s="159"/>
      <c r="AD202" s="158">
        <v>30</v>
      </c>
      <c r="AE202" s="158">
        <v>120</v>
      </c>
      <c r="AF202" s="158">
        <v>8</v>
      </c>
      <c r="AG202" s="158">
        <v>26</v>
      </c>
      <c r="AH202" s="161"/>
    </row>
    <row r="203" s="90" customFormat="1" ht="29" customHeight="1" spans="1:34">
      <c r="A203" s="122">
        <v>198</v>
      </c>
      <c r="B203" s="127" t="s">
        <v>698</v>
      </c>
      <c r="C203" s="158" t="s">
        <v>63</v>
      </c>
      <c r="D203" s="158" t="s">
        <v>88</v>
      </c>
      <c r="E203" s="159" t="s">
        <v>784</v>
      </c>
      <c r="F203" s="158" t="s">
        <v>785</v>
      </c>
      <c r="G203" s="158" t="s">
        <v>702</v>
      </c>
      <c r="H203" s="158" t="s">
        <v>786</v>
      </c>
      <c r="I203" s="158" t="s">
        <v>787</v>
      </c>
      <c r="J203" s="158">
        <v>2026.1</v>
      </c>
      <c r="K203" s="158">
        <v>2026.12</v>
      </c>
      <c r="L203" s="160" t="s">
        <v>788</v>
      </c>
      <c r="M203" s="158">
        <v>150</v>
      </c>
      <c r="N203" s="158">
        <v>150</v>
      </c>
      <c r="O203" s="159"/>
      <c r="P203" s="158">
        <v>150</v>
      </c>
      <c r="Q203" s="159"/>
      <c r="R203" s="159"/>
      <c r="S203" s="159"/>
      <c r="T203" s="158" t="s">
        <v>48</v>
      </c>
      <c r="U203" s="158" t="s">
        <v>54</v>
      </c>
      <c r="V203" s="158" t="s">
        <v>54</v>
      </c>
      <c r="W203" s="158" t="s">
        <v>54</v>
      </c>
      <c r="X203" s="158" t="s">
        <v>48</v>
      </c>
      <c r="Y203" s="159"/>
      <c r="Z203" s="159"/>
      <c r="AA203" s="159"/>
      <c r="AB203" s="159"/>
      <c r="AC203" s="159"/>
      <c r="AD203" s="158">
        <v>34</v>
      </c>
      <c r="AE203" s="158">
        <v>154</v>
      </c>
      <c r="AF203" s="158">
        <v>6</v>
      </c>
      <c r="AG203" s="158">
        <v>16</v>
      </c>
      <c r="AH203" s="161"/>
    </row>
    <row r="204" s="90" customFormat="1" ht="29" customHeight="1" spans="1:34">
      <c r="A204" s="122">
        <v>199</v>
      </c>
      <c r="B204" s="127" t="s">
        <v>698</v>
      </c>
      <c r="C204" s="158" t="s">
        <v>63</v>
      </c>
      <c r="D204" s="158" t="s">
        <v>789</v>
      </c>
      <c r="E204" s="159" t="s">
        <v>784</v>
      </c>
      <c r="F204" s="160" t="s">
        <v>790</v>
      </c>
      <c r="G204" s="158" t="s">
        <v>702</v>
      </c>
      <c r="H204" s="158" t="s">
        <v>755</v>
      </c>
      <c r="I204" s="158" t="s">
        <v>791</v>
      </c>
      <c r="J204" s="158">
        <v>2026.1</v>
      </c>
      <c r="K204" s="158">
        <v>2026.12</v>
      </c>
      <c r="L204" s="160" t="s">
        <v>792</v>
      </c>
      <c r="M204" s="158">
        <v>552</v>
      </c>
      <c r="N204" s="158">
        <v>552</v>
      </c>
      <c r="O204" s="159"/>
      <c r="P204" s="158">
        <v>552</v>
      </c>
      <c r="Q204" s="159"/>
      <c r="R204" s="159"/>
      <c r="S204" s="159"/>
      <c r="T204" s="158" t="s">
        <v>48</v>
      </c>
      <c r="U204" s="158" t="s">
        <v>54</v>
      </c>
      <c r="V204" s="158" t="s">
        <v>54</v>
      </c>
      <c r="W204" s="158" t="s">
        <v>54</v>
      </c>
      <c r="X204" s="158" t="s">
        <v>48</v>
      </c>
      <c r="Y204" s="159"/>
      <c r="Z204" s="159"/>
      <c r="AA204" s="159"/>
      <c r="AB204" s="159"/>
      <c r="AC204" s="159"/>
      <c r="AD204" s="158">
        <v>502</v>
      </c>
      <c r="AE204" s="158">
        <v>2119</v>
      </c>
      <c r="AF204" s="158">
        <v>248</v>
      </c>
      <c r="AG204" s="158">
        <v>1058</v>
      </c>
      <c r="AH204" s="161"/>
    </row>
    <row r="205" s="90" customFormat="1" ht="29" customHeight="1" spans="1:34">
      <c r="A205" s="122">
        <v>200</v>
      </c>
      <c r="B205" s="127" t="s">
        <v>698</v>
      </c>
      <c r="C205" s="158" t="s">
        <v>63</v>
      </c>
      <c r="D205" s="158" t="s">
        <v>64</v>
      </c>
      <c r="E205" s="159" t="s">
        <v>784</v>
      </c>
      <c r="F205" s="160" t="s">
        <v>793</v>
      </c>
      <c r="G205" s="158" t="s">
        <v>702</v>
      </c>
      <c r="H205" s="158" t="s">
        <v>755</v>
      </c>
      <c r="I205" s="158" t="s">
        <v>794</v>
      </c>
      <c r="J205" s="158">
        <v>2026.1</v>
      </c>
      <c r="K205" s="158">
        <v>2026.12</v>
      </c>
      <c r="L205" s="160" t="s">
        <v>795</v>
      </c>
      <c r="M205" s="158">
        <v>216</v>
      </c>
      <c r="N205" s="158">
        <v>216</v>
      </c>
      <c r="O205" s="159"/>
      <c r="P205" s="158">
        <v>216</v>
      </c>
      <c r="Q205" s="159"/>
      <c r="R205" s="159"/>
      <c r="S205" s="159"/>
      <c r="T205" s="158" t="s">
        <v>48</v>
      </c>
      <c r="U205" s="158" t="s">
        <v>54</v>
      </c>
      <c r="V205" s="158" t="s">
        <v>54</v>
      </c>
      <c r="W205" s="158" t="s">
        <v>54</v>
      </c>
      <c r="X205" s="158" t="s">
        <v>48</v>
      </c>
      <c r="Y205" s="159"/>
      <c r="Z205" s="159"/>
      <c r="AA205" s="159"/>
      <c r="AB205" s="159"/>
      <c r="AC205" s="159"/>
      <c r="AD205" s="158">
        <v>85</v>
      </c>
      <c r="AE205" s="158">
        <v>260</v>
      </c>
      <c r="AF205" s="158">
        <v>15</v>
      </c>
      <c r="AG205" s="158">
        <v>43</v>
      </c>
      <c r="AH205" s="161"/>
    </row>
    <row r="206" s="87" customFormat="1" ht="29" customHeight="1" spans="1:34">
      <c r="A206" s="122">
        <v>201</v>
      </c>
      <c r="B206" s="127" t="s">
        <v>698</v>
      </c>
      <c r="C206" s="155" t="s">
        <v>70</v>
      </c>
      <c r="D206" s="162" t="s">
        <v>796</v>
      </c>
      <c r="E206" s="153" t="s">
        <v>54</v>
      </c>
      <c r="F206" s="162" t="s">
        <v>797</v>
      </c>
      <c r="G206" s="127" t="s">
        <v>702</v>
      </c>
      <c r="H206" s="162" t="s">
        <v>51</v>
      </c>
      <c r="I206" s="162" t="s">
        <v>798</v>
      </c>
      <c r="J206" s="127">
        <v>2026.1</v>
      </c>
      <c r="K206" s="127">
        <v>2026.12</v>
      </c>
      <c r="L206" s="122" t="s">
        <v>799</v>
      </c>
      <c r="M206" s="162">
        <v>90</v>
      </c>
      <c r="N206" s="162">
        <v>90</v>
      </c>
      <c r="O206" s="153"/>
      <c r="P206" s="162">
        <v>90</v>
      </c>
      <c r="Q206" s="153"/>
      <c r="R206" s="153"/>
      <c r="S206" s="153"/>
      <c r="T206" s="153" t="s">
        <v>48</v>
      </c>
      <c r="U206" s="127" t="s">
        <v>54</v>
      </c>
      <c r="V206" s="127" t="s">
        <v>54</v>
      </c>
      <c r="W206" s="127" t="s">
        <v>54</v>
      </c>
      <c r="X206" s="127" t="s">
        <v>48</v>
      </c>
      <c r="Y206" s="153"/>
      <c r="Z206" s="153"/>
      <c r="AA206" s="153"/>
      <c r="AB206" s="153"/>
      <c r="AC206" s="153"/>
      <c r="AD206" s="163">
        <v>28</v>
      </c>
      <c r="AE206" s="163">
        <v>112</v>
      </c>
      <c r="AF206" s="163">
        <v>6</v>
      </c>
      <c r="AG206" s="163">
        <v>22</v>
      </c>
      <c r="AH206" s="153"/>
    </row>
    <row r="207" s="87" customFormat="1" ht="29" customHeight="1" spans="1:34">
      <c r="A207" s="122">
        <v>202</v>
      </c>
      <c r="B207" s="127" t="s">
        <v>698</v>
      </c>
      <c r="C207" s="155" t="s">
        <v>70</v>
      </c>
      <c r="D207" s="127" t="s">
        <v>800</v>
      </c>
      <c r="E207" s="153" t="s">
        <v>784</v>
      </c>
      <c r="F207" s="127" t="s">
        <v>801</v>
      </c>
      <c r="G207" s="127" t="s">
        <v>702</v>
      </c>
      <c r="H207" s="127" t="s">
        <v>51</v>
      </c>
      <c r="I207" s="127" t="s">
        <v>802</v>
      </c>
      <c r="J207" s="127">
        <v>2026.1</v>
      </c>
      <c r="K207" s="127">
        <v>2026.12</v>
      </c>
      <c r="L207" s="122" t="s">
        <v>803</v>
      </c>
      <c r="M207" s="127">
        <v>80</v>
      </c>
      <c r="N207" s="127">
        <v>80</v>
      </c>
      <c r="O207" s="153"/>
      <c r="P207" s="127">
        <v>80</v>
      </c>
      <c r="Q207" s="153"/>
      <c r="R207" s="153"/>
      <c r="S207" s="153"/>
      <c r="T207" s="153" t="s">
        <v>48</v>
      </c>
      <c r="U207" s="127" t="s">
        <v>54</v>
      </c>
      <c r="V207" s="127" t="s">
        <v>54</v>
      </c>
      <c r="W207" s="127" t="s">
        <v>54</v>
      </c>
      <c r="X207" s="127" t="s">
        <v>48</v>
      </c>
      <c r="Y207" s="153"/>
      <c r="Z207" s="153"/>
      <c r="AA207" s="153"/>
      <c r="AB207" s="153"/>
      <c r="AC207" s="153"/>
      <c r="AD207" s="155">
        <v>6</v>
      </c>
      <c r="AE207" s="155">
        <v>24</v>
      </c>
      <c r="AF207" s="155">
        <v>1</v>
      </c>
      <c r="AG207" s="155">
        <v>1</v>
      </c>
      <c r="AH207" s="153"/>
    </row>
    <row r="208" s="87" customFormat="1" ht="29" customHeight="1" spans="1:34">
      <c r="A208" s="122">
        <v>203</v>
      </c>
      <c r="B208" s="127" t="s">
        <v>698</v>
      </c>
      <c r="C208" s="155" t="s">
        <v>70</v>
      </c>
      <c r="D208" s="127" t="s">
        <v>75</v>
      </c>
      <c r="E208" s="153" t="s">
        <v>48</v>
      </c>
      <c r="F208" s="127" t="s">
        <v>804</v>
      </c>
      <c r="G208" s="127" t="s">
        <v>702</v>
      </c>
      <c r="H208" s="127" t="s">
        <v>51</v>
      </c>
      <c r="I208" s="162" t="s">
        <v>805</v>
      </c>
      <c r="J208" s="127">
        <v>2026.1</v>
      </c>
      <c r="K208" s="127">
        <v>2026.12</v>
      </c>
      <c r="L208" s="122" t="s">
        <v>806</v>
      </c>
      <c r="M208" s="127">
        <v>180</v>
      </c>
      <c r="N208" s="127">
        <v>180</v>
      </c>
      <c r="O208" s="153"/>
      <c r="P208" s="127">
        <v>180</v>
      </c>
      <c r="Q208" s="153"/>
      <c r="R208" s="153"/>
      <c r="S208" s="153"/>
      <c r="T208" s="153" t="s">
        <v>48</v>
      </c>
      <c r="U208" s="127" t="s">
        <v>54</v>
      </c>
      <c r="V208" s="127" t="s">
        <v>54</v>
      </c>
      <c r="W208" s="127" t="s">
        <v>54</v>
      </c>
      <c r="X208" s="127" t="s">
        <v>48</v>
      </c>
      <c r="Y208" s="153"/>
      <c r="Z208" s="153"/>
      <c r="AA208" s="153"/>
      <c r="AB208" s="153"/>
      <c r="AC208" s="153"/>
      <c r="AD208" s="155">
        <v>353</v>
      </c>
      <c r="AE208" s="155">
        <v>1410</v>
      </c>
      <c r="AF208" s="155">
        <v>8</v>
      </c>
      <c r="AG208" s="155">
        <v>22</v>
      </c>
      <c r="AH208" s="153"/>
    </row>
    <row r="209" s="87" customFormat="1" ht="29" customHeight="1" spans="1:34">
      <c r="A209" s="122">
        <v>204</v>
      </c>
      <c r="B209" s="127" t="s">
        <v>698</v>
      </c>
      <c r="C209" s="127" t="s">
        <v>353</v>
      </c>
      <c r="D209" s="127" t="s">
        <v>807</v>
      </c>
      <c r="E209" s="153" t="s">
        <v>54</v>
      </c>
      <c r="F209" s="127" t="s">
        <v>808</v>
      </c>
      <c r="G209" s="127" t="s">
        <v>702</v>
      </c>
      <c r="H209" s="127" t="s">
        <v>755</v>
      </c>
      <c r="I209" s="127" t="s">
        <v>809</v>
      </c>
      <c r="J209" s="127">
        <v>2026.1</v>
      </c>
      <c r="K209" s="127">
        <v>2026.12</v>
      </c>
      <c r="L209" s="122" t="s">
        <v>810</v>
      </c>
      <c r="M209" s="127">
        <v>300</v>
      </c>
      <c r="N209" s="127">
        <v>300</v>
      </c>
      <c r="O209" s="153"/>
      <c r="P209" s="127">
        <v>300</v>
      </c>
      <c r="Q209" s="153"/>
      <c r="R209" s="153"/>
      <c r="S209" s="153"/>
      <c r="T209" s="127" t="s">
        <v>54</v>
      </c>
      <c r="U209" s="127" t="s">
        <v>54</v>
      </c>
      <c r="V209" s="127" t="s">
        <v>54</v>
      </c>
      <c r="W209" s="127" t="s">
        <v>54</v>
      </c>
      <c r="X209" s="127" t="s">
        <v>48</v>
      </c>
      <c r="Y209" s="153"/>
      <c r="Z209" s="153"/>
      <c r="AA209" s="153"/>
      <c r="AB209" s="153"/>
      <c r="AC209" s="153"/>
      <c r="AD209" s="127">
        <v>1189</v>
      </c>
      <c r="AE209" s="127">
        <v>5090</v>
      </c>
      <c r="AF209" s="127">
        <v>772</v>
      </c>
      <c r="AG209" s="127">
        <v>3521</v>
      </c>
      <c r="AH209" s="153"/>
    </row>
    <row r="210" s="87" customFormat="1" ht="29" customHeight="1" spans="1:34">
      <c r="A210" s="122">
        <v>205</v>
      </c>
      <c r="B210" s="127" t="s">
        <v>698</v>
      </c>
      <c r="C210" s="127" t="s">
        <v>353</v>
      </c>
      <c r="D210" s="127" t="s">
        <v>684</v>
      </c>
      <c r="E210" s="153" t="s">
        <v>54</v>
      </c>
      <c r="F210" s="127" t="s">
        <v>811</v>
      </c>
      <c r="G210" s="127" t="s">
        <v>702</v>
      </c>
      <c r="H210" s="127" t="s">
        <v>755</v>
      </c>
      <c r="I210" s="127" t="s">
        <v>812</v>
      </c>
      <c r="J210" s="127">
        <v>2026.1</v>
      </c>
      <c r="K210" s="127">
        <v>2026.12</v>
      </c>
      <c r="L210" s="122" t="s">
        <v>810</v>
      </c>
      <c r="M210" s="127">
        <v>300</v>
      </c>
      <c r="N210" s="127">
        <v>300</v>
      </c>
      <c r="O210" s="153"/>
      <c r="P210" s="127">
        <v>300</v>
      </c>
      <c r="Q210" s="153"/>
      <c r="R210" s="153"/>
      <c r="S210" s="153"/>
      <c r="T210" s="127" t="s">
        <v>54</v>
      </c>
      <c r="U210" s="127" t="s">
        <v>54</v>
      </c>
      <c r="V210" s="127" t="s">
        <v>54</v>
      </c>
      <c r="W210" s="127" t="s">
        <v>54</v>
      </c>
      <c r="X210" s="127" t="s">
        <v>48</v>
      </c>
      <c r="Y210" s="153"/>
      <c r="Z210" s="153"/>
      <c r="AA210" s="153"/>
      <c r="AB210" s="153"/>
      <c r="AC210" s="153"/>
      <c r="AD210" s="155">
        <v>290</v>
      </c>
      <c r="AE210" s="155">
        <v>1155</v>
      </c>
      <c r="AF210" s="155">
        <v>114</v>
      </c>
      <c r="AG210" s="155">
        <v>457</v>
      </c>
      <c r="AH210" s="153"/>
    </row>
    <row r="211" s="87" customFormat="1" ht="29" customHeight="1" spans="1:34">
      <c r="A211" s="122">
        <v>206</v>
      </c>
      <c r="B211" s="127" t="s">
        <v>698</v>
      </c>
      <c r="C211" s="127" t="s">
        <v>353</v>
      </c>
      <c r="D211" s="127" t="s">
        <v>673</v>
      </c>
      <c r="E211" s="153" t="s">
        <v>48</v>
      </c>
      <c r="F211" s="127" t="s">
        <v>813</v>
      </c>
      <c r="G211" s="127" t="s">
        <v>702</v>
      </c>
      <c r="H211" s="127" t="s">
        <v>755</v>
      </c>
      <c r="I211" s="127" t="s">
        <v>814</v>
      </c>
      <c r="J211" s="127">
        <v>2026.1</v>
      </c>
      <c r="K211" s="127">
        <v>2026.12</v>
      </c>
      <c r="L211" s="122" t="s">
        <v>810</v>
      </c>
      <c r="M211" s="127">
        <v>385</v>
      </c>
      <c r="N211" s="127">
        <v>385</v>
      </c>
      <c r="O211" s="153"/>
      <c r="P211" s="127">
        <v>385</v>
      </c>
      <c r="Q211" s="153"/>
      <c r="R211" s="153"/>
      <c r="S211" s="153"/>
      <c r="T211" s="127" t="s">
        <v>54</v>
      </c>
      <c r="U211" s="127" t="s">
        <v>54</v>
      </c>
      <c r="V211" s="127" t="s">
        <v>54</v>
      </c>
      <c r="W211" s="127" t="s">
        <v>54</v>
      </c>
      <c r="X211" s="127" t="s">
        <v>48</v>
      </c>
      <c r="Y211" s="153"/>
      <c r="Z211" s="153"/>
      <c r="AA211" s="153"/>
      <c r="AB211" s="153"/>
      <c r="AC211" s="153"/>
      <c r="AD211" s="155">
        <v>425</v>
      </c>
      <c r="AE211" s="155">
        <v>1703</v>
      </c>
      <c r="AF211" s="155">
        <v>109</v>
      </c>
      <c r="AG211" s="155">
        <v>446</v>
      </c>
      <c r="AH211" s="153"/>
    </row>
    <row r="212" s="91" customFormat="1" ht="29" customHeight="1" spans="1:34">
      <c r="A212" s="122">
        <v>207</v>
      </c>
      <c r="B212" s="127" t="s">
        <v>698</v>
      </c>
      <c r="C212" s="127" t="s">
        <v>353</v>
      </c>
      <c r="D212" s="127" t="s">
        <v>680</v>
      </c>
      <c r="E212" s="163" t="s">
        <v>54</v>
      </c>
      <c r="F212" s="127" t="s">
        <v>815</v>
      </c>
      <c r="G212" s="127" t="s">
        <v>702</v>
      </c>
      <c r="H212" s="127" t="s">
        <v>755</v>
      </c>
      <c r="I212" s="127" t="s">
        <v>816</v>
      </c>
      <c r="J212" s="127">
        <v>2026.1</v>
      </c>
      <c r="K212" s="127">
        <v>2026.12</v>
      </c>
      <c r="L212" s="162" t="s">
        <v>810</v>
      </c>
      <c r="M212" s="127">
        <v>220</v>
      </c>
      <c r="N212" s="127">
        <v>220</v>
      </c>
      <c r="O212" s="163"/>
      <c r="P212" s="127">
        <v>220</v>
      </c>
      <c r="Q212" s="163"/>
      <c r="R212" s="163"/>
      <c r="S212" s="163"/>
      <c r="T212" s="127" t="s">
        <v>54</v>
      </c>
      <c r="U212" s="127" t="s">
        <v>54</v>
      </c>
      <c r="V212" s="127" t="s">
        <v>54</v>
      </c>
      <c r="W212" s="127" t="s">
        <v>54</v>
      </c>
      <c r="X212" s="127" t="s">
        <v>48</v>
      </c>
      <c r="Y212" s="163"/>
      <c r="Z212" s="163"/>
      <c r="AA212" s="163"/>
      <c r="AB212" s="163"/>
      <c r="AC212" s="163"/>
      <c r="AD212" s="155">
        <v>178</v>
      </c>
      <c r="AE212" s="155">
        <v>665</v>
      </c>
      <c r="AF212" s="155">
        <v>110</v>
      </c>
      <c r="AG212" s="155">
        <v>598</v>
      </c>
      <c r="AH212" s="163"/>
    </row>
    <row r="213" s="88" customFormat="1" ht="29" customHeight="1" spans="1:34">
      <c r="A213" s="122">
        <v>208</v>
      </c>
      <c r="B213" s="127" t="s">
        <v>698</v>
      </c>
      <c r="C213" s="127" t="s">
        <v>353</v>
      </c>
      <c r="D213" s="127" t="s">
        <v>406</v>
      </c>
      <c r="E213" s="155" t="s">
        <v>54</v>
      </c>
      <c r="F213" s="127" t="s">
        <v>817</v>
      </c>
      <c r="G213" s="127" t="s">
        <v>702</v>
      </c>
      <c r="H213" s="127" t="s">
        <v>755</v>
      </c>
      <c r="I213" s="127" t="s">
        <v>818</v>
      </c>
      <c r="J213" s="127">
        <v>2026.1</v>
      </c>
      <c r="K213" s="127">
        <v>2026.12</v>
      </c>
      <c r="L213" s="127" t="s">
        <v>810</v>
      </c>
      <c r="M213" s="127">
        <v>385</v>
      </c>
      <c r="N213" s="127">
        <v>385</v>
      </c>
      <c r="O213" s="155"/>
      <c r="P213" s="127">
        <v>385</v>
      </c>
      <c r="Q213" s="155"/>
      <c r="R213" s="155"/>
      <c r="S213" s="155"/>
      <c r="T213" s="127" t="s">
        <v>54</v>
      </c>
      <c r="U213" s="127" t="s">
        <v>54</v>
      </c>
      <c r="V213" s="127" t="s">
        <v>54</v>
      </c>
      <c r="W213" s="127" t="s">
        <v>54</v>
      </c>
      <c r="X213" s="127" t="s">
        <v>48</v>
      </c>
      <c r="Y213" s="155"/>
      <c r="Z213" s="155"/>
      <c r="AA213" s="155"/>
      <c r="AB213" s="155"/>
      <c r="AC213" s="155"/>
      <c r="AD213" s="155">
        <v>180</v>
      </c>
      <c r="AE213" s="155">
        <v>789</v>
      </c>
      <c r="AF213" s="155">
        <v>72</v>
      </c>
      <c r="AG213" s="155">
        <v>328</v>
      </c>
      <c r="AH213" s="155"/>
    </row>
    <row r="214" s="92" customFormat="1" ht="29" customHeight="1" spans="1:34">
      <c r="A214" s="122">
        <v>209</v>
      </c>
      <c r="B214" s="127" t="s">
        <v>698</v>
      </c>
      <c r="C214" s="155" t="s">
        <v>246</v>
      </c>
      <c r="D214" s="155" t="s">
        <v>332</v>
      </c>
      <c r="E214" s="164" t="s">
        <v>54</v>
      </c>
      <c r="F214" s="127" t="s">
        <v>819</v>
      </c>
      <c r="G214" s="127" t="s">
        <v>702</v>
      </c>
      <c r="H214" s="155" t="s">
        <v>725</v>
      </c>
      <c r="I214" s="127" t="s">
        <v>820</v>
      </c>
      <c r="J214" s="127">
        <v>2026.1</v>
      </c>
      <c r="K214" s="127">
        <v>2026.12</v>
      </c>
      <c r="L214" s="128" t="s">
        <v>821</v>
      </c>
      <c r="M214" s="155">
        <v>180</v>
      </c>
      <c r="N214" s="155">
        <v>180</v>
      </c>
      <c r="O214" s="164"/>
      <c r="P214" s="155">
        <v>180</v>
      </c>
      <c r="Q214" s="164"/>
      <c r="R214" s="164"/>
      <c r="S214" s="164"/>
      <c r="T214" s="164" t="s">
        <v>54</v>
      </c>
      <c r="U214" s="164" t="s">
        <v>54</v>
      </c>
      <c r="V214" s="164" t="s">
        <v>54</v>
      </c>
      <c r="W214" s="164" t="s">
        <v>54</v>
      </c>
      <c r="X214" s="127" t="s">
        <v>48</v>
      </c>
      <c r="Y214" s="164"/>
      <c r="Z214" s="164"/>
      <c r="AA214" s="164"/>
      <c r="AB214" s="164"/>
      <c r="AC214" s="164"/>
      <c r="AD214" s="165">
        <v>125</v>
      </c>
      <c r="AE214" s="165">
        <v>536</v>
      </c>
      <c r="AF214" s="165">
        <v>83</v>
      </c>
      <c r="AG214" s="165">
        <v>421</v>
      </c>
      <c r="AH214" s="164"/>
    </row>
    <row r="215" s="93" customFormat="1" ht="29" customHeight="1" spans="1:34">
      <c r="A215" s="122">
        <v>210</v>
      </c>
      <c r="B215" s="129" t="s">
        <v>698</v>
      </c>
      <c r="C215" s="166" t="s">
        <v>246</v>
      </c>
      <c r="D215" s="167" t="s">
        <v>332</v>
      </c>
      <c r="E215" s="167" t="s">
        <v>54</v>
      </c>
      <c r="F215" s="168" t="s">
        <v>822</v>
      </c>
      <c r="G215" s="169" t="s">
        <v>702</v>
      </c>
      <c r="H215" s="166" t="s">
        <v>823</v>
      </c>
      <c r="I215" s="170" t="s">
        <v>824</v>
      </c>
      <c r="J215" s="169">
        <v>2026.1</v>
      </c>
      <c r="K215" s="169">
        <v>2026.12</v>
      </c>
      <c r="L215" s="171" t="s">
        <v>825</v>
      </c>
      <c r="M215" s="167">
        <v>150</v>
      </c>
      <c r="N215" s="167">
        <v>150</v>
      </c>
      <c r="O215" s="167"/>
      <c r="P215" s="167">
        <v>150</v>
      </c>
      <c r="Q215" s="167"/>
      <c r="R215" s="167"/>
      <c r="S215" s="172"/>
      <c r="T215" s="172" t="s">
        <v>54</v>
      </c>
      <c r="U215" s="172" t="s">
        <v>54</v>
      </c>
      <c r="V215" s="172" t="s">
        <v>54</v>
      </c>
      <c r="W215" s="172" t="s">
        <v>54</v>
      </c>
      <c r="X215" s="169" t="s">
        <v>48</v>
      </c>
      <c r="Y215" s="167"/>
      <c r="Z215" s="167"/>
      <c r="AA215" s="167"/>
      <c r="AB215" s="167"/>
      <c r="AC215" s="173"/>
      <c r="AD215" s="173">
        <v>93</v>
      </c>
      <c r="AE215" s="173">
        <v>420</v>
      </c>
      <c r="AF215" s="173">
        <v>71</v>
      </c>
      <c r="AG215" s="173">
        <v>360</v>
      </c>
      <c r="AH215" s="174"/>
    </row>
    <row r="216" s="92" customFormat="1" ht="29" customHeight="1" spans="1:34">
      <c r="A216" s="122">
        <v>211</v>
      </c>
      <c r="B216" s="127" t="s">
        <v>698</v>
      </c>
      <c r="C216" s="155" t="s">
        <v>246</v>
      </c>
      <c r="D216" s="155" t="s">
        <v>826</v>
      </c>
      <c r="E216" s="164" t="s">
        <v>54</v>
      </c>
      <c r="F216" s="134" t="s">
        <v>827</v>
      </c>
      <c r="G216" s="127" t="s">
        <v>702</v>
      </c>
      <c r="H216" s="155" t="s">
        <v>725</v>
      </c>
      <c r="I216" s="134" t="s">
        <v>828</v>
      </c>
      <c r="J216" s="127">
        <v>2026.1</v>
      </c>
      <c r="K216" s="127">
        <v>2026.12</v>
      </c>
      <c r="L216" s="128" t="s">
        <v>829</v>
      </c>
      <c r="M216" s="155">
        <v>210</v>
      </c>
      <c r="N216" s="155">
        <v>210</v>
      </c>
      <c r="O216" s="164"/>
      <c r="P216" s="155">
        <v>210</v>
      </c>
      <c r="Q216" s="164"/>
      <c r="R216" s="164"/>
      <c r="S216" s="164"/>
      <c r="T216" s="164" t="s">
        <v>54</v>
      </c>
      <c r="U216" s="164" t="s">
        <v>54</v>
      </c>
      <c r="V216" s="164" t="s">
        <v>54</v>
      </c>
      <c r="W216" s="164" t="s">
        <v>54</v>
      </c>
      <c r="X216" s="127" t="s">
        <v>48</v>
      </c>
      <c r="Y216" s="164"/>
      <c r="Z216" s="164"/>
      <c r="AA216" s="164"/>
      <c r="AB216" s="164"/>
      <c r="AC216" s="164"/>
      <c r="AD216" s="165">
        <v>538</v>
      </c>
      <c r="AE216" s="165">
        <v>2731</v>
      </c>
      <c r="AF216" s="165">
        <v>254</v>
      </c>
      <c r="AG216" s="165">
        <v>1356</v>
      </c>
      <c r="AH216" s="164"/>
    </row>
    <row r="217" s="92" customFormat="1" ht="29" customHeight="1" spans="1:34">
      <c r="A217" s="122">
        <v>212</v>
      </c>
      <c r="B217" s="127" t="s">
        <v>698</v>
      </c>
      <c r="C217" s="155" t="s">
        <v>246</v>
      </c>
      <c r="D217" s="134" t="s">
        <v>830</v>
      </c>
      <c r="E217" s="164" t="s">
        <v>48</v>
      </c>
      <c r="F217" s="127" t="s">
        <v>831</v>
      </c>
      <c r="G217" s="127" t="s">
        <v>702</v>
      </c>
      <c r="H217" s="155" t="s">
        <v>725</v>
      </c>
      <c r="I217" s="134" t="s">
        <v>832</v>
      </c>
      <c r="J217" s="127">
        <v>2026.1</v>
      </c>
      <c r="K217" s="127">
        <v>2026.12</v>
      </c>
      <c r="L217" s="128" t="s">
        <v>833</v>
      </c>
      <c r="M217" s="155">
        <v>150</v>
      </c>
      <c r="N217" s="155">
        <v>150</v>
      </c>
      <c r="O217" s="164"/>
      <c r="P217" s="155">
        <v>150</v>
      </c>
      <c r="Q217" s="164"/>
      <c r="R217" s="164"/>
      <c r="S217" s="164"/>
      <c r="T217" s="164" t="s">
        <v>54</v>
      </c>
      <c r="U217" s="164" t="s">
        <v>54</v>
      </c>
      <c r="V217" s="164" t="s">
        <v>54</v>
      </c>
      <c r="W217" s="164" t="s">
        <v>54</v>
      </c>
      <c r="X217" s="127" t="s">
        <v>48</v>
      </c>
      <c r="Y217" s="164"/>
      <c r="Z217" s="164"/>
      <c r="AA217" s="164"/>
      <c r="AB217" s="164"/>
      <c r="AC217" s="164"/>
      <c r="AD217" s="165">
        <v>374</v>
      </c>
      <c r="AE217" s="165">
        <v>1771</v>
      </c>
      <c r="AF217" s="165">
        <v>71</v>
      </c>
      <c r="AG217" s="165">
        <v>362</v>
      </c>
      <c r="AH217" s="164"/>
    </row>
    <row r="218" s="92" customFormat="1" ht="29" customHeight="1" spans="1:34">
      <c r="A218" s="122">
        <v>213</v>
      </c>
      <c r="B218" s="127" t="s">
        <v>698</v>
      </c>
      <c r="C218" s="155" t="s">
        <v>246</v>
      </c>
      <c r="D218" s="155" t="s">
        <v>834</v>
      </c>
      <c r="E218" s="164" t="s">
        <v>54</v>
      </c>
      <c r="F218" s="137" t="s">
        <v>835</v>
      </c>
      <c r="G218" s="127" t="s">
        <v>702</v>
      </c>
      <c r="H218" s="155" t="s">
        <v>836</v>
      </c>
      <c r="I218" s="134" t="s">
        <v>837</v>
      </c>
      <c r="J218" s="127">
        <v>2026.1</v>
      </c>
      <c r="K218" s="127">
        <v>2026.12</v>
      </c>
      <c r="L218" s="128" t="s">
        <v>838</v>
      </c>
      <c r="M218" s="155">
        <v>280</v>
      </c>
      <c r="N218" s="155">
        <v>280</v>
      </c>
      <c r="O218" s="164"/>
      <c r="P218" s="155">
        <v>280</v>
      </c>
      <c r="Q218" s="164"/>
      <c r="R218" s="164"/>
      <c r="S218" s="164"/>
      <c r="T218" s="164" t="s">
        <v>54</v>
      </c>
      <c r="U218" s="164" t="s">
        <v>54</v>
      </c>
      <c r="V218" s="164" t="s">
        <v>54</v>
      </c>
      <c r="W218" s="164" t="s">
        <v>54</v>
      </c>
      <c r="X218" s="127" t="s">
        <v>48</v>
      </c>
      <c r="Y218" s="164"/>
      <c r="Z218" s="164"/>
      <c r="AA218" s="164"/>
      <c r="AB218" s="164"/>
      <c r="AC218" s="164"/>
      <c r="AD218" s="155">
        <v>173</v>
      </c>
      <c r="AE218" s="155">
        <v>987</v>
      </c>
      <c r="AF218" s="155">
        <v>82</v>
      </c>
      <c r="AG218" s="155">
        <v>412</v>
      </c>
      <c r="AH218" s="164"/>
    </row>
    <row r="219" s="92" customFormat="1" ht="29" customHeight="1" spans="1:34">
      <c r="A219" s="122">
        <v>214</v>
      </c>
      <c r="B219" s="127" t="s">
        <v>698</v>
      </c>
      <c r="C219" s="155" t="s">
        <v>310</v>
      </c>
      <c r="D219" s="127" t="s">
        <v>839</v>
      </c>
      <c r="E219" s="164" t="s">
        <v>48</v>
      </c>
      <c r="F219" s="127" t="s">
        <v>840</v>
      </c>
      <c r="G219" s="127" t="s">
        <v>702</v>
      </c>
      <c r="H219" s="127" t="s">
        <v>51</v>
      </c>
      <c r="I219" s="127" t="s">
        <v>841</v>
      </c>
      <c r="J219" s="127">
        <v>2026.1</v>
      </c>
      <c r="K219" s="127">
        <v>2026.12</v>
      </c>
      <c r="L219" s="128" t="s">
        <v>842</v>
      </c>
      <c r="M219" s="127">
        <v>200</v>
      </c>
      <c r="N219" s="127">
        <v>200</v>
      </c>
      <c r="O219" s="164"/>
      <c r="P219" s="164">
        <v>200</v>
      </c>
      <c r="Q219" s="164"/>
      <c r="R219" s="164"/>
      <c r="S219" s="164"/>
      <c r="T219" s="164" t="s">
        <v>54</v>
      </c>
      <c r="U219" s="127" t="s">
        <v>54</v>
      </c>
      <c r="V219" s="127" t="s">
        <v>54</v>
      </c>
      <c r="W219" s="127" t="s">
        <v>54</v>
      </c>
      <c r="X219" s="127" t="s">
        <v>48</v>
      </c>
      <c r="Y219" s="164"/>
      <c r="Z219" s="164"/>
      <c r="AA219" s="164"/>
      <c r="AB219" s="164"/>
      <c r="AC219" s="164"/>
      <c r="AD219" s="127">
        <v>381</v>
      </c>
      <c r="AE219" s="127">
        <v>1495</v>
      </c>
      <c r="AF219" s="127">
        <v>78</v>
      </c>
      <c r="AG219" s="127">
        <v>294</v>
      </c>
      <c r="AH219" s="127"/>
    </row>
    <row r="220" s="92" customFormat="1" ht="29" customHeight="1" spans="1:34">
      <c r="A220" s="122">
        <v>215</v>
      </c>
      <c r="B220" s="127" t="s">
        <v>698</v>
      </c>
      <c r="C220" s="155" t="s">
        <v>310</v>
      </c>
      <c r="D220" s="127" t="s">
        <v>843</v>
      </c>
      <c r="E220" s="164" t="s">
        <v>48</v>
      </c>
      <c r="F220" s="127" t="s">
        <v>844</v>
      </c>
      <c r="G220" s="127" t="s">
        <v>702</v>
      </c>
      <c r="H220" s="127" t="s">
        <v>845</v>
      </c>
      <c r="I220" s="127" t="s">
        <v>846</v>
      </c>
      <c r="J220" s="127">
        <v>2026.1</v>
      </c>
      <c r="K220" s="127">
        <v>2026.12</v>
      </c>
      <c r="L220" s="128" t="s">
        <v>847</v>
      </c>
      <c r="M220" s="127">
        <v>80</v>
      </c>
      <c r="N220" s="127">
        <v>80</v>
      </c>
      <c r="O220" s="164"/>
      <c r="P220" s="164">
        <v>80</v>
      </c>
      <c r="Q220" s="164"/>
      <c r="R220" s="164"/>
      <c r="S220" s="164"/>
      <c r="T220" s="164" t="s">
        <v>54</v>
      </c>
      <c r="U220" s="127" t="s">
        <v>54</v>
      </c>
      <c r="V220" s="127" t="s">
        <v>54</v>
      </c>
      <c r="W220" s="127" t="s">
        <v>54</v>
      </c>
      <c r="X220" s="127" t="s">
        <v>48</v>
      </c>
      <c r="Y220" s="164"/>
      <c r="Z220" s="164"/>
      <c r="AA220" s="164"/>
      <c r="AB220" s="164"/>
      <c r="AC220" s="164"/>
      <c r="AD220" s="127">
        <v>86</v>
      </c>
      <c r="AE220" s="127">
        <v>316</v>
      </c>
      <c r="AF220" s="127">
        <v>28</v>
      </c>
      <c r="AG220" s="127">
        <v>117</v>
      </c>
      <c r="AH220" s="127"/>
    </row>
    <row r="221" s="92" customFormat="1" ht="29" customHeight="1" spans="1:34">
      <c r="A221" s="122">
        <v>216</v>
      </c>
      <c r="B221" s="127" t="s">
        <v>698</v>
      </c>
      <c r="C221" s="155" t="s">
        <v>310</v>
      </c>
      <c r="D221" s="127" t="s">
        <v>848</v>
      </c>
      <c r="E221" s="128" t="s">
        <v>849</v>
      </c>
      <c r="F221" s="127" t="s">
        <v>850</v>
      </c>
      <c r="G221" s="127" t="s">
        <v>702</v>
      </c>
      <c r="H221" s="127" t="s">
        <v>851</v>
      </c>
      <c r="I221" s="127" t="s">
        <v>852</v>
      </c>
      <c r="J221" s="127">
        <v>2026.1</v>
      </c>
      <c r="K221" s="127">
        <v>2026.12</v>
      </c>
      <c r="L221" s="128" t="s">
        <v>853</v>
      </c>
      <c r="M221" s="127">
        <v>460.85</v>
      </c>
      <c r="N221" s="127">
        <v>460.85</v>
      </c>
      <c r="O221" s="164"/>
      <c r="P221" s="164">
        <v>460.85</v>
      </c>
      <c r="Q221" s="164"/>
      <c r="R221" s="164"/>
      <c r="S221" s="164"/>
      <c r="T221" s="164" t="s">
        <v>54</v>
      </c>
      <c r="U221" s="127" t="s">
        <v>54</v>
      </c>
      <c r="V221" s="127" t="s">
        <v>54</v>
      </c>
      <c r="W221" s="127" t="s">
        <v>54</v>
      </c>
      <c r="X221" s="127" t="s">
        <v>48</v>
      </c>
      <c r="Y221" s="164"/>
      <c r="Z221" s="164"/>
      <c r="AA221" s="164"/>
      <c r="AB221" s="164"/>
      <c r="AC221" s="164"/>
      <c r="AD221" s="127">
        <v>1288</v>
      </c>
      <c r="AE221" s="127">
        <v>5152</v>
      </c>
      <c r="AF221" s="127">
        <v>275</v>
      </c>
      <c r="AG221" s="127">
        <v>759</v>
      </c>
      <c r="AH221" s="127"/>
    </row>
    <row r="222" s="92" customFormat="1" ht="29" customHeight="1" spans="1:34">
      <c r="A222" s="122">
        <v>217</v>
      </c>
      <c r="B222" s="127" t="s">
        <v>698</v>
      </c>
      <c r="C222" s="155" t="s">
        <v>310</v>
      </c>
      <c r="D222" s="127" t="s">
        <v>843</v>
      </c>
      <c r="E222" s="164" t="s">
        <v>48</v>
      </c>
      <c r="F222" s="127" t="s">
        <v>854</v>
      </c>
      <c r="G222" s="127" t="s">
        <v>702</v>
      </c>
      <c r="H222" s="127" t="s">
        <v>51</v>
      </c>
      <c r="I222" s="127" t="s">
        <v>855</v>
      </c>
      <c r="J222" s="127">
        <v>2026.1</v>
      </c>
      <c r="K222" s="127">
        <v>2026.12</v>
      </c>
      <c r="L222" s="128" t="s">
        <v>856</v>
      </c>
      <c r="M222" s="127">
        <v>70</v>
      </c>
      <c r="N222" s="127">
        <v>70</v>
      </c>
      <c r="O222" s="164"/>
      <c r="P222" s="164">
        <v>70</v>
      </c>
      <c r="Q222" s="164"/>
      <c r="R222" s="164"/>
      <c r="S222" s="164"/>
      <c r="T222" s="164" t="s">
        <v>48</v>
      </c>
      <c r="U222" s="127" t="s">
        <v>54</v>
      </c>
      <c r="V222" s="127" t="s">
        <v>54</v>
      </c>
      <c r="W222" s="127" t="s">
        <v>54</v>
      </c>
      <c r="X222" s="127" t="s">
        <v>48</v>
      </c>
      <c r="Y222" s="164"/>
      <c r="Z222" s="164"/>
      <c r="AA222" s="164"/>
      <c r="AB222" s="164"/>
      <c r="AC222" s="164"/>
      <c r="AD222" s="127">
        <v>118</v>
      </c>
      <c r="AE222" s="127">
        <v>460</v>
      </c>
      <c r="AF222" s="127">
        <v>45</v>
      </c>
      <c r="AG222" s="127">
        <v>178</v>
      </c>
      <c r="AH222" s="127"/>
    </row>
    <row r="223" s="92" customFormat="1" ht="29" customHeight="1" spans="1:34">
      <c r="A223" s="122">
        <v>218</v>
      </c>
      <c r="B223" s="127" t="s">
        <v>698</v>
      </c>
      <c r="C223" s="155" t="s">
        <v>310</v>
      </c>
      <c r="D223" s="127" t="s">
        <v>839</v>
      </c>
      <c r="E223" s="164" t="s">
        <v>48</v>
      </c>
      <c r="F223" s="127" t="s">
        <v>857</v>
      </c>
      <c r="G223" s="127" t="s">
        <v>702</v>
      </c>
      <c r="H223" s="127" t="s">
        <v>858</v>
      </c>
      <c r="I223" s="127" t="s">
        <v>859</v>
      </c>
      <c r="J223" s="127">
        <v>2026.1</v>
      </c>
      <c r="K223" s="127">
        <v>2026.12</v>
      </c>
      <c r="L223" s="128" t="s">
        <v>860</v>
      </c>
      <c r="M223" s="127">
        <v>50</v>
      </c>
      <c r="N223" s="127">
        <v>50</v>
      </c>
      <c r="O223" s="164"/>
      <c r="P223" s="164">
        <v>50</v>
      </c>
      <c r="Q223" s="164"/>
      <c r="R223" s="164"/>
      <c r="S223" s="164"/>
      <c r="T223" s="164" t="s">
        <v>48</v>
      </c>
      <c r="U223" s="127" t="s">
        <v>54</v>
      </c>
      <c r="V223" s="127" t="s">
        <v>54</v>
      </c>
      <c r="W223" s="127" t="s">
        <v>54</v>
      </c>
      <c r="X223" s="127" t="s">
        <v>48</v>
      </c>
      <c r="Y223" s="164"/>
      <c r="Z223" s="164"/>
      <c r="AA223" s="164"/>
      <c r="AB223" s="164"/>
      <c r="AC223" s="164"/>
      <c r="AD223" s="127">
        <v>30</v>
      </c>
      <c r="AE223" s="127">
        <v>119</v>
      </c>
      <c r="AF223" s="127">
        <v>6</v>
      </c>
      <c r="AG223" s="127">
        <v>28</v>
      </c>
      <c r="AH223" s="127"/>
    </row>
    <row r="224" s="92" customFormat="1" ht="29" customHeight="1" spans="1:34">
      <c r="A224" s="122">
        <v>219</v>
      </c>
      <c r="B224" s="127" t="s">
        <v>698</v>
      </c>
      <c r="C224" s="128" t="s">
        <v>132</v>
      </c>
      <c r="D224" s="128" t="s">
        <v>133</v>
      </c>
      <c r="E224" s="128" t="s">
        <v>48</v>
      </c>
      <c r="F224" s="128" t="s">
        <v>861</v>
      </c>
      <c r="G224" s="127" t="s">
        <v>702</v>
      </c>
      <c r="H224" s="128"/>
      <c r="I224" s="128" t="s">
        <v>862</v>
      </c>
      <c r="J224" s="127">
        <v>2026.1</v>
      </c>
      <c r="K224" s="127">
        <v>2026.12</v>
      </c>
      <c r="L224" s="128" t="s">
        <v>863</v>
      </c>
      <c r="M224" s="128">
        <v>100</v>
      </c>
      <c r="N224" s="128">
        <v>100</v>
      </c>
      <c r="O224" s="164"/>
      <c r="P224" s="128">
        <v>100</v>
      </c>
      <c r="Q224" s="164"/>
      <c r="R224" s="164"/>
      <c r="S224" s="164"/>
      <c r="T224" s="164" t="s">
        <v>54</v>
      </c>
      <c r="U224" s="127" t="s">
        <v>784</v>
      </c>
      <c r="V224" s="127" t="s">
        <v>784</v>
      </c>
      <c r="W224" s="127" t="s">
        <v>784</v>
      </c>
      <c r="X224" s="164" t="s">
        <v>48</v>
      </c>
      <c r="Y224" s="164"/>
      <c r="Z224" s="164"/>
      <c r="AA224" s="164"/>
      <c r="AB224" s="164"/>
      <c r="AC224" s="164"/>
      <c r="AD224" s="164">
        <v>199</v>
      </c>
      <c r="AE224" s="164">
        <v>694</v>
      </c>
      <c r="AF224" s="164">
        <v>18</v>
      </c>
      <c r="AG224" s="164">
        <v>64</v>
      </c>
      <c r="AH224" s="164"/>
    </row>
    <row r="225" s="92" customFormat="1" ht="29" customHeight="1" spans="1:34">
      <c r="A225" s="122">
        <v>220</v>
      </c>
      <c r="B225" s="127" t="s">
        <v>698</v>
      </c>
      <c r="C225" s="127" t="s">
        <v>132</v>
      </c>
      <c r="D225" s="155" t="s">
        <v>178</v>
      </c>
      <c r="E225" s="127" t="s">
        <v>54</v>
      </c>
      <c r="F225" s="127" t="s">
        <v>864</v>
      </c>
      <c r="G225" s="127" t="s">
        <v>702</v>
      </c>
      <c r="H225" s="127" t="s">
        <v>51</v>
      </c>
      <c r="I225" s="127" t="s">
        <v>865</v>
      </c>
      <c r="J225" s="127">
        <v>2026.1</v>
      </c>
      <c r="K225" s="127">
        <v>2026.12</v>
      </c>
      <c r="L225" s="128" t="s">
        <v>866</v>
      </c>
      <c r="M225" s="155">
        <v>130</v>
      </c>
      <c r="N225" s="155">
        <v>130</v>
      </c>
      <c r="O225" s="164"/>
      <c r="P225" s="155">
        <v>130</v>
      </c>
      <c r="Q225" s="164"/>
      <c r="R225" s="164"/>
      <c r="S225" s="164"/>
      <c r="T225" s="164" t="s">
        <v>48</v>
      </c>
      <c r="U225" s="127" t="s">
        <v>784</v>
      </c>
      <c r="V225" s="127" t="s">
        <v>784</v>
      </c>
      <c r="W225" s="127" t="s">
        <v>784</v>
      </c>
      <c r="X225" s="164" t="s">
        <v>48</v>
      </c>
      <c r="Y225" s="164"/>
      <c r="Z225" s="164"/>
      <c r="AA225" s="164"/>
      <c r="AB225" s="164"/>
      <c r="AC225" s="164"/>
      <c r="AD225" s="175">
        <v>178</v>
      </c>
      <c r="AE225" s="155">
        <v>744</v>
      </c>
      <c r="AF225" s="155">
        <v>38</v>
      </c>
      <c r="AG225" s="155">
        <v>137</v>
      </c>
      <c r="AH225" s="164"/>
    </row>
    <row r="226" s="92" customFormat="1" ht="29" customHeight="1" spans="1:34">
      <c r="A226" s="122">
        <v>221</v>
      </c>
      <c r="B226" s="127" t="s">
        <v>698</v>
      </c>
      <c r="C226" s="128" t="s">
        <v>132</v>
      </c>
      <c r="D226" s="127" t="s">
        <v>133</v>
      </c>
      <c r="E226" s="127" t="s">
        <v>48</v>
      </c>
      <c r="F226" s="127" t="s">
        <v>867</v>
      </c>
      <c r="G226" s="127" t="s">
        <v>702</v>
      </c>
      <c r="H226" s="128"/>
      <c r="I226" s="127" t="s">
        <v>868</v>
      </c>
      <c r="J226" s="127">
        <v>2026.1</v>
      </c>
      <c r="K226" s="127">
        <v>2026.12</v>
      </c>
      <c r="L226" s="128" t="s">
        <v>869</v>
      </c>
      <c r="M226" s="127">
        <v>350</v>
      </c>
      <c r="N226" s="127">
        <v>350</v>
      </c>
      <c r="O226" s="164"/>
      <c r="P226" s="127">
        <v>350</v>
      </c>
      <c r="Q226" s="164"/>
      <c r="R226" s="164"/>
      <c r="S226" s="164"/>
      <c r="T226" s="164" t="s">
        <v>48</v>
      </c>
      <c r="U226" s="127" t="s">
        <v>54</v>
      </c>
      <c r="V226" s="127" t="s">
        <v>54</v>
      </c>
      <c r="W226" s="127" t="s">
        <v>54</v>
      </c>
      <c r="X226" s="164" t="s">
        <v>48</v>
      </c>
      <c r="Y226" s="164"/>
      <c r="Z226" s="164"/>
      <c r="AA226" s="164"/>
      <c r="AB226" s="164"/>
      <c r="AC226" s="164"/>
      <c r="AD226" s="155">
        <v>246</v>
      </c>
      <c r="AE226" s="155">
        <v>1071</v>
      </c>
      <c r="AF226" s="155">
        <v>31</v>
      </c>
      <c r="AG226" s="155">
        <v>117</v>
      </c>
      <c r="AH226" s="164"/>
    </row>
    <row r="227" s="92" customFormat="1" ht="29" customHeight="1" spans="1:34">
      <c r="A227" s="122">
        <v>222</v>
      </c>
      <c r="B227" s="127" t="s">
        <v>698</v>
      </c>
      <c r="C227" s="128" t="s">
        <v>132</v>
      </c>
      <c r="D227" s="127" t="s">
        <v>870</v>
      </c>
      <c r="E227" s="127" t="s">
        <v>48</v>
      </c>
      <c r="F227" s="128" t="s">
        <v>871</v>
      </c>
      <c r="G227" s="127" t="s">
        <v>702</v>
      </c>
      <c r="H227" s="128"/>
      <c r="I227" s="128" t="s">
        <v>872</v>
      </c>
      <c r="J227" s="127">
        <v>2026.1</v>
      </c>
      <c r="K227" s="127">
        <v>2026.12</v>
      </c>
      <c r="L227" s="128" t="s">
        <v>873</v>
      </c>
      <c r="M227" s="127">
        <v>180</v>
      </c>
      <c r="N227" s="127">
        <v>180</v>
      </c>
      <c r="O227" s="164"/>
      <c r="P227" s="127">
        <v>180</v>
      </c>
      <c r="Q227" s="164"/>
      <c r="R227" s="164"/>
      <c r="S227" s="164"/>
      <c r="T227" s="164" t="s">
        <v>48</v>
      </c>
      <c r="U227" s="127" t="s">
        <v>54</v>
      </c>
      <c r="V227" s="127" t="s">
        <v>54</v>
      </c>
      <c r="W227" s="127" t="s">
        <v>54</v>
      </c>
      <c r="X227" s="164" t="s">
        <v>48</v>
      </c>
      <c r="Y227" s="164"/>
      <c r="Z227" s="164"/>
      <c r="AA227" s="164"/>
      <c r="AB227" s="164"/>
      <c r="AC227" s="164"/>
      <c r="AD227" s="155">
        <v>310</v>
      </c>
      <c r="AE227" s="155">
        <v>2195</v>
      </c>
      <c r="AF227" s="155">
        <v>14</v>
      </c>
      <c r="AG227" s="155">
        <v>48</v>
      </c>
      <c r="AH227" s="164"/>
    </row>
    <row r="228" s="92" customFormat="1" ht="29" customHeight="1" spans="1:34">
      <c r="A228" s="122">
        <v>223</v>
      </c>
      <c r="B228" s="127" t="s">
        <v>698</v>
      </c>
      <c r="C228" s="155" t="s">
        <v>46</v>
      </c>
      <c r="D228" s="127" t="s">
        <v>874</v>
      </c>
      <c r="E228" s="127" t="s">
        <v>48</v>
      </c>
      <c r="F228" s="127" t="s">
        <v>875</v>
      </c>
      <c r="G228" s="127" t="s">
        <v>702</v>
      </c>
      <c r="H228" s="128" t="s">
        <v>876</v>
      </c>
      <c r="I228" s="127" t="s">
        <v>877</v>
      </c>
      <c r="J228" s="127">
        <v>2026.1</v>
      </c>
      <c r="K228" s="127">
        <v>2026.12</v>
      </c>
      <c r="L228" s="128" t="s">
        <v>878</v>
      </c>
      <c r="M228" s="155">
        <v>120</v>
      </c>
      <c r="N228" s="155">
        <v>120</v>
      </c>
      <c r="O228" s="164"/>
      <c r="P228" s="155">
        <v>120</v>
      </c>
      <c r="Q228" s="164"/>
      <c r="R228" s="164"/>
      <c r="S228" s="164"/>
      <c r="T228" s="164" t="s">
        <v>48</v>
      </c>
      <c r="U228" s="127" t="s">
        <v>54</v>
      </c>
      <c r="V228" s="127" t="s">
        <v>54</v>
      </c>
      <c r="W228" s="164" t="s">
        <v>54</v>
      </c>
      <c r="X228" s="164" t="s">
        <v>48</v>
      </c>
      <c r="Y228" s="164"/>
      <c r="Z228" s="164"/>
      <c r="AA228" s="164"/>
      <c r="AB228" s="164"/>
      <c r="AC228" s="164"/>
      <c r="AD228" s="155">
        <v>352</v>
      </c>
      <c r="AE228" s="155">
        <v>1372</v>
      </c>
      <c r="AF228" s="155">
        <v>28</v>
      </c>
      <c r="AG228" s="155">
        <v>95</v>
      </c>
      <c r="AH228" s="155"/>
    </row>
    <row r="229" s="92" customFormat="1" ht="29" customHeight="1" spans="1:34">
      <c r="A229" s="122">
        <v>224</v>
      </c>
      <c r="B229" s="127" t="s">
        <v>698</v>
      </c>
      <c r="C229" s="155" t="s">
        <v>46</v>
      </c>
      <c r="D229" s="155" t="s">
        <v>879</v>
      </c>
      <c r="E229" s="127" t="s">
        <v>48</v>
      </c>
      <c r="F229" s="127" t="s">
        <v>880</v>
      </c>
      <c r="G229" s="127" t="s">
        <v>702</v>
      </c>
      <c r="H229" s="128" t="s">
        <v>881</v>
      </c>
      <c r="I229" s="127" t="s">
        <v>882</v>
      </c>
      <c r="J229" s="127">
        <v>2026.1</v>
      </c>
      <c r="K229" s="127">
        <v>2026.12</v>
      </c>
      <c r="L229" s="128" t="s">
        <v>883</v>
      </c>
      <c r="M229" s="155">
        <v>300</v>
      </c>
      <c r="N229" s="155">
        <v>300</v>
      </c>
      <c r="O229" s="164"/>
      <c r="P229" s="155">
        <v>300</v>
      </c>
      <c r="Q229" s="164"/>
      <c r="R229" s="164"/>
      <c r="S229" s="164"/>
      <c r="T229" s="164" t="s">
        <v>48</v>
      </c>
      <c r="U229" s="127" t="s">
        <v>54</v>
      </c>
      <c r="V229" s="127" t="s">
        <v>54</v>
      </c>
      <c r="W229" s="164" t="s">
        <v>54</v>
      </c>
      <c r="X229" s="164" t="s">
        <v>48</v>
      </c>
      <c r="Y229" s="164"/>
      <c r="Z229" s="164"/>
      <c r="AA229" s="164"/>
      <c r="AB229" s="164"/>
      <c r="AC229" s="164"/>
      <c r="AD229" s="127">
        <v>346</v>
      </c>
      <c r="AE229" s="127">
        <v>1468</v>
      </c>
      <c r="AF229" s="127">
        <v>50</v>
      </c>
      <c r="AG229" s="127">
        <v>186</v>
      </c>
      <c r="AH229" s="155"/>
    </row>
    <row r="230" s="92" customFormat="1" ht="29" customHeight="1" spans="1:34">
      <c r="A230" s="122">
        <v>225</v>
      </c>
      <c r="B230" s="127" t="s">
        <v>698</v>
      </c>
      <c r="C230" s="155" t="s">
        <v>46</v>
      </c>
      <c r="D230" s="155" t="s">
        <v>884</v>
      </c>
      <c r="E230" s="127" t="s">
        <v>48</v>
      </c>
      <c r="F230" s="127" t="s">
        <v>885</v>
      </c>
      <c r="G230" s="127" t="s">
        <v>702</v>
      </c>
      <c r="H230" s="128" t="s">
        <v>881</v>
      </c>
      <c r="I230" s="127" t="s">
        <v>886</v>
      </c>
      <c r="J230" s="127">
        <v>2026.1</v>
      </c>
      <c r="K230" s="127">
        <v>2026.12</v>
      </c>
      <c r="L230" s="128" t="s">
        <v>887</v>
      </c>
      <c r="M230" s="155">
        <v>220</v>
      </c>
      <c r="N230" s="155">
        <v>220</v>
      </c>
      <c r="O230" s="164"/>
      <c r="P230" s="155">
        <v>220</v>
      </c>
      <c r="Q230" s="164"/>
      <c r="R230" s="164"/>
      <c r="S230" s="164"/>
      <c r="T230" s="164" t="s">
        <v>48</v>
      </c>
      <c r="U230" s="127" t="s">
        <v>54</v>
      </c>
      <c r="V230" s="127" t="s">
        <v>54</v>
      </c>
      <c r="W230" s="164" t="s">
        <v>54</v>
      </c>
      <c r="X230" s="164" t="s">
        <v>48</v>
      </c>
      <c r="Y230" s="164"/>
      <c r="Z230" s="164"/>
      <c r="AA230" s="164"/>
      <c r="AB230" s="164"/>
      <c r="AC230" s="164"/>
      <c r="AD230" s="127">
        <v>53</v>
      </c>
      <c r="AE230" s="127">
        <v>178</v>
      </c>
      <c r="AF230" s="127">
        <v>2</v>
      </c>
      <c r="AG230" s="127">
        <v>4</v>
      </c>
      <c r="AH230" s="155"/>
    </row>
    <row r="231" s="92" customFormat="1" ht="29" customHeight="1" spans="1:34">
      <c r="A231" s="122">
        <v>226</v>
      </c>
      <c r="B231" s="127" t="s">
        <v>698</v>
      </c>
      <c r="C231" s="155" t="s">
        <v>46</v>
      </c>
      <c r="D231" s="155" t="s">
        <v>79</v>
      </c>
      <c r="E231" s="127" t="s">
        <v>54</v>
      </c>
      <c r="F231" s="127" t="s">
        <v>888</v>
      </c>
      <c r="G231" s="127" t="s">
        <v>702</v>
      </c>
      <c r="H231" s="128" t="s">
        <v>876</v>
      </c>
      <c r="I231" s="127" t="s">
        <v>889</v>
      </c>
      <c r="J231" s="127">
        <v>2026.1</v>
      </c>
      <c r="K231" s="127">
        <v>2026.12</v>
      </c>
      <c r="L231" s="128" t="s">
        <v>890</v>
      </c>
      <c r="M231" s="155">
        <v>200</v>
      </c>
      <c r="N231" s="155">
        <v>200</v>
      </c>
      <c r="O231" s="164"/>
      <c r="P231" s="155">
        <v>200</v>
      </c>
      <c r="Q231" s="164"/>
      <c r="R231" s="164"/>
      <c r="S231" s="164"/>
      <c r="T231" s="164" t="s">
        <v>48</v>
      </c>
      <c r="U231" s="127" t="s">
        <v>54</v>
      </c>
      <c r="V231" s="127" t="s">
        <v>54</v>
      </c>
      <c r="W231" s="164" t="s">
        <v>54</v>
      </c>
      <c r="X231" s="164" t="s">
        <v>48</v>
      </c>
      <c r="Y231" s="164"/>
      <c r="Z231" s="164"/>
      <c r="AA231" s="164"/>
      <c r="AB231" s="164"/>
      <c r="AC231" s="164"/>
      <c r="AD231" s="127">
        <v>538</v>
      </c>
      <c r="AE231" s="127">
        <v>2043</v>
      </c>
      <c r="AF231" s="127">
        <v>256</v>
      </c>
      <c r="AG231" s="127">
        <v>1024</v>
      </c>
      <c r="AH231" s="155"/>
    </row>
    <row r="232" s="92" customFormat="1" ht="29" customHeight="1" spans="1:34">
      <c r="A232" s="122">
        <v>227</v>
      </c>
      <c r="B232" s="127" t="s">
        <v>698</v>
      </c>
      <c r="C232" s="155" t="s">
        <v>46</v>
      </c>
      <c r="D232" s="155" t="s">
        <v>162</v>
      </c>
      <c r="E232" s="127" t="s">
        <v>48</v>
      </c>
      <c r="F232" s="127" t="s">
        <v>891</v>
      </c>
      <c r="G232" s="127" t="s">
        <v>702</v>
      </c>
      <c r="H232" s="128" t="s">
        <v>876</v>
      </c>
      <c r="I232" s="127" t="s">
        <v>892</v>
      </c>
      <c r="J232" s="127">
        <v>2026.1</v>
      </c>
      <c r="K232" s="127">
        <v>2026.12</v>
      </c>
      <c r="L232" s="128" t="s">
        <v>893</v>
      </c>
      <c r="M232" s="155">
        <v>150</v>
      </c>
      <c r="N232" s="155">
        <v>150</v>
      </c>
      <c r="O232" s="164"/>
      <c r="P232" s="155">
        <v>150</v>
      </c>
      <c r="Q232" s="164"/>
      <c r="R232" s="164"/>
      <c r="S232" s="164"/>
      <c r="T232" s="164" t="s">
        <v>48</v>
      </c>
      <c r="U232" s="127" t="s">
        <v>54</v>
      </c>
      <c r="V232" s="127" t="s">
        <v>54</v>
      </c>
      <c r="W232" s="164" t="s">
        <v>54</v>
      </c>
      <c r="X232" s="164" t="s">
        <v>48</v>
      </c>
      <c r="Y232" s="164"/>
      <c r="Z232" s="164"/>
      <c r="AA232" s="164"/>
      <c r="AB232" s="164"/>
      <c r="AC232" s="164"/>
      <c r="AD232" s="127">
        <v>218</v>
      </c>
      <c r="AE232" s="127">
        <v>869</v>
      </c>
      <c r="AF232" s="127">
        <v>15</v>
      </c>
      <c r="AG232" s="127">
        <v>63</v>
      </c>
      <c r="AH232" s="155"/>
    </row>
    <row r="233" s="92" customFormat="1" ht="29" customHeight="1" spans="1:34">
      <c r="A233" s="122">
        <v>228</v>
      </c>
      <c r="B233" s="127" t="s">
        <v>698</v>
      </c>
      <c r="C233" s="155" t="s">
        <v>106</v>
      </c>
      <c r="D233" s="155" t="s">
        <v>194</v>
      </c>
      <c r="E233" s="127" t="s">
        <v>54</v>
      </c>
      <c r="F233" s="127" t="s">
        <v>894</v>
      </c>
      <c r="G233" s="127" t="s">
        <v>702</v>
      </c>
      <c r="H233" s="155" t="s">
        <v>725</v>
      </c>
      <c r="I233" s="155" t="s">
        <v>895</v>
      </c>
      <c r="J233" s="127">
        <v>2026.1</v>
      </c>
      <c r="K233" s="127">
        <v>2026.12</v>
      </c>
      <c r="L233" s="128" t="s">
        <v>896</v>
      </c>
      <c r="M233" s="155">
        <v>180</v>
      </c>
      <c r="N233" s="155">
        <v>180</v>
      </c>
      <c r="O233" s="164"/>
      <c r="P233" s="155">
        <v>180</v>
      </c>
      <c r="Q233" s="164"/>
      <c r="R233" s="164"/>
      <c r="S233" s="164"/>
      <c r="T233" s="164" t="s">
        <v>54</v>
      </c>
      <c r="U233" s="127" t="s">
        <v>54</v>
      </c>
      <c r="V233" s="127" t="s">
        <v>54</v>
      </c>
      <c r="W233" s="127" t="s">
        <v>54</v>
      </c>
      <c r="X233" s="127" t="s">
        <v>48</v>
      </c>
      <c r="Y233" s="164"/>
      <c r="Z233" s="164"/>
      <c r="AA233" s="164"/>
      <c r="AB233" s="164"/>
      <c r="AC233" s="164"/>
      <c r="AD233" s="155">
        <v>67</v>
      </c>
      <c r="AE233" s="155">
        <v>232</v>
      </c>
      <c r="AF233" s="155">
        <v>10</v>
      </c>
      <c r="AG233" s="155">
        <v>40</v>
      </c>
      <c r="AH233" s="155"/>
    </row>
    <row r="234" s="92" customFormat="1" ht="29" customHeight="1" spans="1:34">
      <c r="A234" s="122">
        <v>229</v>
      </c>
      <c r="B234" s="127" t="s">
        <v>698</v>
      </c>
      <c r="C234" s="155" t="s">
        <v>106</v>
      </c>
      <c r="D234" s="155" t="s">
        <v>559</v>
      </c>
      <c r="E234" s="127" t="s">
        <v>48</v>
      </c>
      <c r="F234" s="127" t="s">
        <v>897</v>
      </c>
      <c r="G234" s="127" t="s">
        <v>702</v>
      </c>
      <c r="H234" s="155" t="s">
        <v>725</v>
      </c>
      <c r="I234" s="155" t="s">
        <v>898</v>
      </c>
      <c r="J234" s="127">
        <v>2026.1</v>
      </c>
      <c r="K234" s="127">
        <v>2026.12</v>
      </c>
      <c r="L234" s="128" t="s">
        <v>899</v>
      </c>
      <c r="M234" s="155">
        <v>123</v>
      </c>
      <c r="N234" s="155">
        <v>123</v>
      </c>
      <c r="O234" s="164"/>
      <c r="P234" s="155">
        <v>123</v>
      </c>
      <c r="Q234" s="164"/>
      <c r="R234" s="164"/>
      <c r="S234" s="164"/>
      <c r="T234" s="164" t="s">
        <v>54</v>
      </c>
      <c r="U234" s="127" t="s">
        <v>54</v>
      </c>
      <c r="V234" s="127" t="s">
        <v>54</v>
      </c>
      <c r="W234" s="127" t="s">
        <v>54</v>
      </c>
      <c r="X234" s="127" t="s">
        <v>48</v>
      </c>
      <c r="Y234" s="164"/>
      <c r="Z234" s="164"/>
      <c r="AA234" s="164"/>
      <c r="AB234" s="164"/>
      <c r="AC234" s="164"/>
      <c r="AD234" s="155">
        <v>44</v>
      </c>
      <c r="AE234" s="155">
        <v>162</v>
      </c>
      <c r="AF234" s="155">
        <v>5</v>
      </c>
      <c r="AG234" s="155">
        <v>19</v>
      </c>
      <c r="AH234" s="155"/>
    </row>
    <row r="235" s="92" customFormat="1" ht="29" customHeight="1" spans="1:34">
      <c r="A235" s="122">
        <v>230</v>
      </c>
      <c r="B235" s="127" t="s">
        <v>698</v>
      </c>
      <c r="C235" s="176" t="s">
        <v>106</v>
      </c>
      <c r="D235" s="176" t="s">
        <v>900</v>
      </c>
      <c r="E235" s="127" t="s">
        <v>54</v>
      </c>
      <c r="F235" s="176" t="s">
        <v>901</v>
      </c>
      <c r="G235" s="127" t="s">
        <v>702</v>
      </c>
      <c r="H235" s="176" t="s">
        <v>786</v>
      </c>
      <c r="I235" s="176" t="s">
        <v>902</v>
      </c>
      <c r="J235" s="127">
        <v>2026.1</v>
      </c>
      <c r="K235" s="127">
        <v>2026.12</v>
      </c>
      <c r="L235" s="128" t="s">
        <v>903</v>
      </c>
      <c r="M235" s="176">
        <v>135</v>
      </c>
      <c r="N235" s="176">
        <v>135</v>
      </c>
      <c r="O235" s="164"/>
      <c r="P235" s="176">
        <v>135</v>
      </c>
      <c r="Q235" s="164"/>
      <c r="R235" s="164"/>
      <c r="S235" s="164"/>
      <c r="T235" s="164" t="s">
        <v>54</v>
      </c>
      <c r="U235" s="127" t="s">
        <v>54</v>
      </c>
      <c r="V235" s="127" t="s">
        <v>54</v>
      </c>
      <c r="W235" s="127" t="s">
        <v>54</v>
      </c>
      <c r="X235" s="127" t="s">
        <v>48</v>
      </c>
      <c r="Y235" s="164"/>
      <c r="Z235" s="164"/>
      <c r="AA235" s="164"/>
      <c r="AB235" s="164"/>
      <c r="AC235" s="164"/>
      <c r="AD235" s="176">
        <v>753</v>
      </c>
      <c r="AE235" s="176">
        <v>2736</v>
      </c>
      <c r="AF235" s="176">
        <v>187</v>
      </c>
      <c r="AG235" s="176">
        <v>667</v>
      </c>
      <c r="AH235" s="155"/>
    </row>
    <row r="236" s="92" customFormat="1" ht="29" customHeight="1" spans="1:34">
      <c r="A236" s="122">
        <v>231</v>
      </c>
      <c r="B236" s="127" t="s">
        <v>698</v>
      </c>
      <c r="C236" s="177" t="s">
        <v>106</v>
      </c>
      <c r="D236" s="177" t="s">
        <v>567</v>
      </c>
      <c r="E236" s="127" t="s">
        <v>54</v>
      </c>
      <c r="F236" s="176" t="s">
        <v>904</v>
      </c>
      <c r="G236" s="127" t="s">
        <v>702</v>
      </c>
      <c r="H236" s="177" t="s">
        <v>725</v>
      </c>
      <c r="I236" s="176" t="s">
        <v>905</v>
      </c>
      <c r="J236" s="127">
        <v>2026.1</v>
      </c>
      <c r="K236" s="127">
        <v>2026.12</v>
      </c>
      <c r="L236" s="128" t="s">
        <v>906</v>
      </c>
      <c r="M236" s="177">
        <v>70</v>
      </c>
      <c r="N236" s="177">
        <v>70</v>
      </c>
      <c r="O236" s="164"/>
      <c r="P236" s="177">
        <v>70</v>
      </c>
      <c r="Q236" s="164"/>
      <c r="R236" s="164"/>
      <c r="S236" s="164"/>
      <c r="T236" s="164" t="s">
        <v>54</v>
      </c>
      <c r="U236" s="127" t="s">
        <v>54</v>
      </c>
      <c r="V236" s="127" t="s">
        <v>54</v>
      </c>
      <c r="W236" s="127" t="s">
        <v>54</v>
      </c>
      <c r="X236" s="127" t="s">
        <v>48</v>
      </c>
      <c r="Y236" s="164"/>
      <c r="Z236" s="164"/>
      <c r="AA236" s="164"/>
      <c r="AB236" s="164"/>
      <c r="AC236" s="164"/>
      <c r="AD236" s="177">
        <v>75</v>
      </c>
      <c r="AE236" s="177">
        <v>315</v>
      </c>
      <c r="AF236" s="177">
        <v>10</v>
      </c>
      <c r="AG236" s="177">
        <v>40</v>
      </c>
      <c r="AH236" s="155"/>
    </row>
    <row r="237" s="92" customFormat="1" ht="29" customHeight="1" spans="1:34">
      <c r="A237" s="122">
        <v>232</v>
      </c>
      <c r="B237" s="127" t="s">
        <v>698</v>
      </c>
      <c r="C237" s="155" t="s">
        <v>106</v>
      </c>
      <c r="D237" s="155" t="s">
        <v>559</v>
      </c>
      <c r="E237" s="127" t="s">
        <v>48</v>
      </c>
      <c r="F237" s="127" t="s">
        <v>907</v>
      </c>
      <c r="G237" s="127" t="s">
        <v>702</v>
      </c>
      <c r="H237" s="155" t="s">
        <v>908</v>
      </c>
      <c r="I237" s="155" t="s">
        <v>909</v>
      </c>
      <c r="J237" s="127">
        <v>2026.1</v>
      </c>
      <c r="K237" s="127">
        <v>2026.12</v>
      </c>
      <c r="L237" s="128" t="s">
        <v>910</v>
      </c>
      <c r="M237" s="155">
        <v>56</v>
      </c>
      <c r="N237" s="155">
        <v>56</v>
      </c>
      <c r="O237" s="164"/>
      <c r="P237" s="155">
        <v>56</v>
      </c>
      <c r="Q237" s="164"/>
      <c r="R237" s="164"/>
      <c r="S237" s="164"/>
      <c r="T237" s="164" t="s">
        <v>54</v>
      </c>
      <c r="U237" s="127" t="s">
        <v>54</v>
      </c>
      <c r="V237" s="127" t="s">
        <v>54</v>
      </c>
      <c r="W237" s="127" t="s">
        <v>54</v>
      </c>
      <c r="X237" s="127" t="s">
        <v>48</v>
      </c>
      <c r="Y237" s="164"/>
      <c r="Z237" s="164"/>
      <c r="AA237" s="164"/>
      <c r="AB237" s="164"/>
      <c r="AC237" s="164"/>
      <c r="AD237" s="155">
        <v>255</v>
      </c>
      <c r="AE237" s="155">
        <v>947</v>
      </c>
      <c r="AF237" s="155">
        <v>34</v>
      </c>
      <c r="AG237" s="155">
        <v>99</v>
      </c>
      <c r="AH237" s="155"/>
    </row>
    <row r="238" s="92" customFormat="1" ht="29" customHeight="1" spans="1:34">
      <c r="A238" s="122">
        <v>233</v>
      </c>
      <c r="B238" s="127" t="s">
        <v>698</v>
      </c>
      <c r="C238" s="155" t="s">
        <v>106</v>
      </c>
      <c r="D238" s="155" t="s">
        <v>559</v>
      </c>
      <c r="E238" s="127" t="s">
        <v>48</v>
      </c>
      <c r="F238" s="127" t="s">
        <v>911</v>
      </c>
      <c r="G238" s="127" t="s">
        <v>702</v>
      </c>
      <c r="H238" s="155" t="s">
        <v>725</v>
      </c>
      <c r="I238" s="155" t="s">
        <v>912</v>
      </c>
      <c r="J238" s="127">
        <v>2026.1</v>
      </c>
      <c r="K238" s="127">
        <v>2026.12</v>
      </c>
      <c r="L238" s="128" t="s">
        <v>913</v>
      </c>
      <c r="M238" s="155">
        <v>230</v>
      </c>
      <c r="N238" s="155">
        <v>230</v>
      </c>
      <c r="O238" s="164"/>
      <c r="P238" s="155">
        <v>230</v>
      </c>
      <c r="Q238" s="164"/>
      <c r="R238" s="164"/>
      <c r="S238" s="164"/>
      <c r="T238" s="164" t="s">
        <v>48</v>
      </c>
      <c r="U238" s="127" t="s">
        <v>54</v>
      </c>
      <c r="V238" s="127" t="s">
        <v>54</v>
      </c>
      <c r="W238" s="127" t="s">
        <v>54</v>
      </c>
      <c r="X238" s="127" t="s">
        <v>48</v>
      </c>
      <c r="Y238" s="164"/>
      <c r="Z238" s="164"/>
      <c r="AA238" s="164"/>
      <c r="AB238" s="164"/>
      <c r="AC238" s="164"/>
      <c r="AD238" s="155">
        <v>204</v>
      </c>
      <c r="AE238" s="155">
        <v>791</v>
      </c>
      <c r="AF238" s="155">
        <v>18</v>
      </c>
      <c r="AG238" s="155">
        <v>71</v>
      </c>
      <c r="AH238" s="155"/>
    </row>
    <row r="239" s="94" customFormat="1" ht="29" customHeight="1" spans="1:34">
      <c r="A239" s="122">
        <v>234</v>
      </c>
      <c r="B239" s="129" t="s">
        <v>698</v>
      </c>
      <c r="C239" s="129" t="s">
        <v>426</v>
      </c>
      <c r="D239" s="132" t="s">
        <v>487</v>
      </c>
      <c r="E239" s="129" t="s">
        <v>54</v>
      </c>
      <c r="F239" s="129" t="s">
        <v>914</v>
      </c>
      <c r="G239" s="129" t="s">
        <v>702</v>
      </c>
      <c r="H239" s="132" t="s">
        <v>51</v>
      </c>
      <c r="I239" s="132" t="s">
        <v>915</v>
      </c>
      <c r="J239" s="129">
        <v>2026.1</v>
      </c>
      <c r="K239" s="129">
        <v>2026.12</v>
      </c>
      <c r="L239" s="129" t="s">
        <v>916</v>
      </c>
      <c r="M239" s="132">
        <v>140</v>
      </c>
      <c r="N239" s="132">
        <v>140</v>
      </c>
      <c r="O239" s="132"/>
      <c r="P239" s="132">
        <v>140</v>
      </c>
      <c r="Q239" s="132"/>
      <c r="R239" s="132"/>
      <c r="S239" s="132" t="s">
        <v>54</v>
      </c>
      <c r="T239" s="129" t="s">
        <v>54</v>
      </c>
      <c r="U239" s="129" t="s">
        <v>54</v>
      </c>
      <c r="V239" s="129" t="s">
        <v>709</v>
      </c>
      <c r="W239" s="129" t="s">
        <v>48</v>
      </c>
      <c r="X239" s="132"/>
      <c r="Y239" s="132"/>
      <c r="Z239" s="132"/>
      <c r="AA239" s="132"/>
      <c r="AB239" s="132"/>
      <c r="AD239" s="132">
        <v>250</v>
      </c>
      <c r="AE239" s="132">
        <v>1000</v>
      </c>
      <c r="AF239" s="132">
        <v>48</v>
      </c>
      <c r="AG239" s="132">
        <v>203</v>
      </c>
      <c r="AH239" s="129"/>
    </row>
    <row r="240" s="92" customFormat="1" ht="29" customHeight="1" spans="1:34">
      <c r="A240" s="122">
        <v>235</v>
      </c>
      <c r="B240" s="127" t="s">
        <v>698</v>
      </c>
      <c r="C240" s="155" t="s">
        <v>426</v>
      </c>
      <c r="D240" s="155" t="s">
        <v>917</v>
      </c>
      <c r="E240" s="127" t="s">
        <v>54</v>
      </c>
      <c r="F240" s="127" t="s">
        <v>918</v>
      </c>
      <c r="G240" s="127" t="s">
        <v>702</v>
      </c>
      <c r="H240" s="155" t="s">
        <v>919</v>
      </c>
      <c r="I240" s="127" t="s">
        <v>920</v>
      </c>
      <c r="J240" s="127">
        <v>2026.1</v>
      </c>
      <c r="K240" s="127">
        <v>2026.12</v>
      </c>
      <c r="L240" s="128" t="s">
        <v>921</v>
      </c>
      <c r="M240" s="155">
        <v>350</v>
      </c>
      <c r="N240" s="155">
        <v>350</v>
      </c>
      <c r="O240" s="164"/>
      <c r="P240" s="155">
        <v>350</v>
      </c>
      <c r="Q240" s="164"/>
      <c r="R240" s="164"/>
      <c r="S240" s="164"/>
      <c r="T240" s="164" t="s">
        <v>48</v>
      </c>
      <c r="U240" s="128" t="s">
        <v>54</v>
      </c>
      <c r="V240" s="128" t="s">
        <v>54</v>
      </c>
      <c r="W240" s="128" t="s">
        <v>54</v>
      </c>
      <c r="X240" s="128" t="s">
        <v>48</v>
      </c>
      <c r="Y240" s="164"/>
      <c r="Z240" s="164"/>
      <c r="AA240" s="164"/>
      <c r="AB240" s="164"/>
      <c r="AC240" s="164"/>
      <c r="AD240" s="127">
        <v>147</v>
      </c>
      <c r="AE240" s="127">
        <v>724</v>
      </c>
      <c r="AF240" s="127">
        <v>46</v>
      </c>
      <c r="AG240" s="127">
        <v>208</v>
      </c>
      <c r="AH240" s="127"/>
    </row>
    <row r="241" s="92" customFormat="1" ht="29" customHeight="1" spans="1:34">
      <c r="A241" s="122">
        <v>236</v>
      </c>
      <c r="B241" s="127" t="s">
        <v>698</v>
      </c>
      <c r="C241" s="127" t="s">
        <v>426</v>
      </c>
      <c r="D241" s="127" t="s">
        <v>922</v>
      </c>
      <c r="E241" s="127" t="s">
        <v>54</v>
      </c>
      <c r="F241" s="127" t="s">
        <v>923</v>
      </c>
      <c r="G241" s="127" t="s">
        <v>702</v>
      </c>
      <c r="H241" s="127" t="s">
        <v>60</v>
      </c>
      <c r="I241" s="127" t="s">
        <v>924</v>
      </c>
      <c r="J241" s="127">
        <v>2026.1</v>
      </c>
      <c r="K241" s="127">
        <v>2026.12</v>
      </c>
      <c r="L241" s="128" t="s">
        <v>925</v>
      </c>
      <c r="M241" s="127">
        <v>45.5</v>
      </c>
      <c r="N241" s="127">
        <v>45.5</v>
      </c>
      <c r="O241" s="164"/>
      <c r="P241" s="127">
        <v>45.5</v>
      </c>
      <c r="Q241" s="164"/>
      <c r="R241" s="164"/>
      <c r="S241" s="164"/>
      <c r="T241" s="164" t="s">
        <v>48</v>
      </c>
      <c r="U241" s="128" t="s">
        <v>54</v>
      </c>
      <c r="V241" s="128" t="s">
        <v>54</v>
      </c>
      <c r="W241" s="128" t="s">
        <v>54</v>
      </c>
      <c r="X241" s="128" t="s">
        <v>48</v>
      </c>
      <c r="Y241" s="164"/>
      <c r="Z241" s="164"/>
      <c r="AA241" s="164"/>
      <c r="AB241" s="164"/>
      <c r="AC241" s="164"/>
      <c r="AD241" s="127">
        <v>459</v>
      </c>
      <c r="AE241" s="127">
        <v>2040</v>
      </c>
      <c r="AF241" s="127">
        <v>295</v>
      </c>
      <c r="AG241" s="127">
        <v>1256</v>
      </c>
      <c r="AH241" s="127"/>
    </row>
    <row r="242" s="92" customFormat="1" ht="29" customHeight="1" spans="1:34">
      <c r="A242" s="122">
        <v>237</v>
      </c>
      <c r="B242" s="127" t="s">
        <v>698</v>
      </c>
      <c r="C242" s="127" t="s">
        <v>426</v>
      </c>
      <c r="D242" s="127" t="s">
        <v>926</v>
      </c>
      <c r="E242" s="127" t="s">
        <v>54</v>
      </c>
      <c r="F242" s="127" t="s">
        <v>927</v>
      </c>
      <c r="G242" s="127" t="s">
        <v>702</v>
      </c>
      <c r="H242" s="127" t="s">
        <v>876</v>
      </c>
      <c r="I242" s="127" t="s">
        <v>928</v>
      </c>
      <c r="J242" s="127">
        <v>2026.1</v>
      </c>
      <c r="K242" s="127">
        <v>2026.12</v>
      </c>
      <c r="L242" s="128" t="s">
        <v>929</v>
      </c>
      <c r="M242" s="127">
        <v>320</v>
      </c>
      <c r="N242" s="127">
        <v>320</v>
      </c>
      <c r="O242" s="164"/>
      <c r="P242" s="127">
        <v>320</v>
      </c>
      <c r="Q242" s="164"/>
      <c r="R242" s="164"/>
      <c r="S242" s="164"/>
      <c r="T242" s="164" t="s">
        <v>48</v>
      </c>
      <c r="U242" s="128" t="s">
        <v>54</v>
      </c>
      <c r="V242" s="128" t="s">
        <v>54</v>
      </c>
      <c r="W242" s="128" t="s">
        <v>54</v>
      </c>
      <c r="X242" s="128" t="s">
        <v>48</v>
      </c>
      <c r="Y242" s="164"/>
      <c r="Z242" s="164"/>
      <c r="AA242" s="164"/>
      <c r="AB242" s="164"/>
      <c r="AC242" s="164"/>
      <c r="AD242" s="127">
        <v>306</v>
      </c>
      <c r="AE242" s="127">
        <v>1542</v>
      </c>
      <c r="AF242" s="127">
        <v>125</v>
      </c>
      <c r="AG242" s="127">
        <v>510</v>
      </c>
      <c r="AH242" s="127"/>
    </row>
    <row r="243" s="92" customFormat="1" ht="29" customHeight="1" spans="1:34">
      <c r="A243" s="122">
        <v>238</v>
      </c>
      <c r="B243" s="127" t="s">
        <v>698</v>
      </c>
      <c r="C243" s="127" t="s">
        <v>426</v>
      </c>
      <c r="D243" s="127" t="s">
        <v>930</v>
      </c>
      <c r="E243" s="127" t="s">
        <v>54</v>
      </c>
      <c r="F243" s="127" t="s">
        <v>931</v>
      </c>
      <c r="G243" s="127" t="s">
        <v>702</v>
      </c>
      <c r="H243" s="127" t="s">
        <v>876</v>
      </c>
      <c r="I243" s="127" t="s">
        <v>932</v>
      </c>
      <c r="J243" s="127">
        <v>2026.1</v>
      </c>
      <c r="K243" s="127">
        <v>2026.12</v>
      </c>
      <c r="L243" s="128" t="s">
        <v>933</v>
      </c>
      <c r="M243" s="127">
        <v>150</v>
      </c>
      <c r="N243" s="127">
        <v>150</v>
      </c>
      <c r="O243" s="164"/>
      <c r="P243" s="127">
        <v>150</v>
      </c>
      <c r="Q243" s="164"/>
      <c r="R243" s="164"/>
      <c r="S243" s="164"/>
      <c r="T243" s="164" t="s">
        <v>48</v>
      </c>
      <c r="U243" s="128" t="s">
        <v>54</v>
      </c>
      <c r="V243" s="128" t="s">
        <v>54</v>
      </c>
      <c r="W243" s="128" t="s">
        <v>54</v>
      </c>
      <c r="X243" s="128" t="s">
        <v>48</v>
      </c>
      <c r="Y243" s="164"/>
      <c r="Z243" s="164"/>
      <c r="AA243" s="164"/>
      <c r="AB243" s="164"/>
      <c r="AC243" s="164"/>
      <c r="AD243" s="127">
        <v>476</v>
      </c>
      <c r="AE243" s="127">
        <v>2080</v>
      </c>
      <c r="AF243" s="127">
        <v>250</v>
      </c>
      <c r="AG243" s="127">
        <v>1109</v>
      </c>
      <c r="AH243" s="127"/>
    </row>
    <row r="244" s="92" customFormat="1" ht="29" customHeight="1" spans="1:34">
      <c r="A244" s="122">
        <v>239</v>
      </c>
      <c r="B244" s="127" t="s">
        <v>698</v>
      </c>
      <c r="C244" s="127" t="s">
        <v>137</v>
      </c>
      <c r="D244" s="127" t="s">
        <v>174</v>
      </c>
      <c r="E244" s="127" t="s">
        <v>48</v>
      </c>
      <c r="F244" s="127" t="s">
        <v>934</v>
      </c>
      <c r="G244" s="127" t="s">
        <v>702</v>
      </c>
      <c r="H244" s="127" t="s">
        <v>935</v>
      </c>
      <c r="I244" s="127" t="s">
        <v>936</v>
      </c>
      <c r="J244" s="127">
        <v>2026.1</v>
      </c>
      <c r="K244" s="127">
        <v>2026.12</v>
      </c>
      <c r="L244" s="128" t="s">
        <v>937</v>
      </c>
      <c r="M244" s="127">
        <v>130</v>
      </c>
      <c r="N244" s="127">
        <v>130</v>
      </c>
      <c r="O244" s="164"/>
      <c r="P244" s="127">
        <v>130</v>
      </c>
      <c r="Q244" s="164"/>
      <c r="R244" s="164"/>
      <c r="S244" s="164"/>
      <c r="T244" s="164" t="s">
        <v>54</v>
      </c>
      <c r="U244" s="127" t="s">
        <v>54</v>
      </c>
      <c r="V244" s="127" t="s">
        <v>54</v>
      </c>
      <c r="W244" s="127" t="s">
        <v>709</v>
      </c>
      <c r="X244" s="127" t="s">
        <v>48</v>
      </c>
      <c r="Y244" s="164"/>
      <c r="Z244" s="164"/>
      <c r="AA244" s="164"/>
      <c r="AB244" s="164"/>
      <c r="AC244" s="164"/>
      <c r="AD244" s="127">
        <v>81</v>
      </c>
      <c r="AE244" s="127">
        <v>307</v>
      </c>
      <c r="AF244" s="127">
        <v>23</v>
      </c>
      <c r="AG244" s="127">
        <v>79</v>
      </c>
      <c r="AH244" s="127"/>
    </row>
    <row r="245" s="92" customFormat="1" ht="29" customHeight="1" spans="1:34">
      <c r="A245" s="122">
        <v>240</v>
      </c>
      <c r="B245" s="127" t="s">
        <v>698</v>
      </c>
      <c r="C245" s="127" t="s">
        <v>137</v>
      </c>
      <c r="D245" s="127" t="s">
        <v>938</v>
      </c>
      <c r="E245" s="127" t="s">
        <v>54</v>
      </c>
      <c r="F245" s="127" t="s">
        <v>939</v>
      </c>
      <c r="G245" s="127" t="s">
        <v>702</v>
      </c>
      <c r="H245" s="127" t="s">
        <v>935</v>
      </c>
      <c r="I245" s="127" t="s">
        <v>940</v>
      </c>
      <c r="J245" s="127">
        <v>2026.1</v>
      </c>
      <c r="K245" s="127">
        <v>2026.12</v>
      </c>
      <c r="L245" s="128" t="s">
        <v>941</v>
      </c>
      <c r="M245" s="127">
        <v>30</v>
      </c>
      <c r="N245" s="127">
        <v>30</v>
      </c>
      <c r="O245" s="164"/>
      <c r="P245" s="127">
        <v>30</v>
      </c>
      <c r="Q245" s="164"/>
      <c r="R245" s="164"/>
      <c r="S245" s="164"/>
      <c r="T245" s="164" t="s">
        <v>54</v>
      </c>
      <c r="U245" s="127" t="s">
        <v>54</v>
      </c>
      <c r="V245" s="127" t="s">
        <v>54</v>
      </c>
      <c r="W245" s="127" t="s">
        <v>709</v>
      </c>
      <c r="X245" s="127" t="s">
        <v>48</v>
      </c>
      <c r="Y245" s="164"/>
      <c r="Z245" s="164"/>
      <c r="AA245" s="164"/>
      <c r="AB245" s="164"/>
      <c r="AC245" s="164"/>
      <c r="AD245" s="127">
        <v>143</v>
      </c>
      <c r="AE245" s="127">
        <v>527</v>
      </c>
      <c r="AF245" s="127">
        <v>37</v>
      </c>
      <c r="AG245" s="127">
        <v>142</v>
      </c>
      <c r="AH245" s="127"/>
    </row>
    <row r="246" s="92" customFormat="1" ht="29" customHeight="1" spans="1:34">
      <c r="A246" s="122">
        <v>241</v>
      </c>
      <c r="B246" s="127" t="s">
        <v>698</v>
      </c>
      <c r="C246" s="127" t="s">
        <v>137</v>
      </c>
      <c r="D246" s="127" t="s">
        <v>227</v>
      </c>
      <c r="E246" s="127" t="s">
        <v>48</v>
      </c>
      <c r="F246" s="127" t="s">
        <v>942</v>
      </c>
      <c r="G246" s="127" t="s">
        <v>702</v>
      </c>
      <c r="H246" s="127" t="s">
        <v>725</v>
      </c>
      <c r="I246" s="127" t="s">
        <v>943</v>
      </c>
      <c r="J246" s="127">
        <v>2026.1</v>
      </c>
      <c r="K246" s="127">
        <v>2026.12</v>
      </c>
      <c r="L246" s="128" t="s">
        <v>944</v>
      </c>
      <c r="M246" s="127">
        <v>80</v>
      </c>
      <c r="N246" s="127">
        <v>80</v>
      </c>
      <c r="O246" s="164"/>
      <c r="P246" s="127">
        <v>80</v>
      </c>
      <c r="Q246" s="164"/>
      <c r="R246" s="164"/>
      <c r="S246" s="164"/>
      <c r="T246" s="164" t="s">
        <v>54</v>
      </c>
      <c r="U246" s="127" t="s">
        <v>54</v>
      </c>
      <c r="V246" s="127" t="s">
        <v>54</v>
      </c>
      <c r="W246" s="127" t="s">
        <v>709</v>
      </c>
      <c r="X246" s="127" t="s">
        <v>48</v>
      </c>
      <c r="Y246" s="164"/>
      <c r="Z246" s="164"/>
      <c r="AA246" s="164"/>
      <c r="AB246" s="164"/>
      <c r="AC246" s="164"/>
      <c r="AD246" s="127">
        <v>176</v>
      </c>
      <c r="AE246" s="127">
        <v>878</v>
      </c>
      <c r="AF246" s="127">
        <v>15</v>
      </c>
      <c r="AG246" s="127">
        <v>62</v>
      </c>
      <c r="AH246" s="127"/>
    </row>
    <row r="247" s="92" customFormat="1" ht="29" customHeight="1" spans="1:34">
      <c r="A247" s="122">
        <v>242</v>
      </c>
      <c r="B247" s="127" t="s">
        <v>698</v>
      </c>
      <c r="C247" s="127" t="s">
        <v>137</v>
      </c>
      <c r="D247" s="127" t="s">
        <v>945</v>
      </c>
      <c r="E247" s="127" t="s">
        <v>54</v>
      </c>
      <c r="F247" s="127" t="s">
        <v>946</v>
      </c>
      <c r="G247" s="127" t="s">
        <v>702</v>
      </c>
      <c r="H247" s="127" t="s">
        <v>935</v>
      </c>
      <c r="I247" s="127" t="s">
        <v>947</v>
      </c>
      <c r="J247" s="127">
        <v>2026.1</v>
      </c>
      <c r="K247" s="127">
        <v>2026.12</v>
      </c>
      <c r="L247" s="128" t="s">
        <v>948</v>
      </c>
      <c r="M247" s="127">
        <v>300</v>
      </c>
      <c r="N247" s="127">
        <v>300</v>
      </c>
      <c r="O247" s="164"/>
      <c r="P247" s="127">
        <v>300</v>
      </c>
      <c r="Q247" s="164"/>
      <c r="R247" s="164"/>
      <c r="S247" s="164"/>
      <c r="T247" s="164" t="s">
        <v>54</v>
      </c>
      <c r="U247" s="127" t="s">
        <v>54</v>
      </c>
      <c r="V247" s="127" t="s">
        <v>54</v>
      </c>
      <c r="W247" s="127" t="s">
        <v>709</v>
      </c>
      <c r="X247" s="127" t="s">
        <v>48</v>
      </c>
      <c r="Y247" s="164"/>
      <c r="Z247" s="164"/>
      <c r="AA247" s="164"/>
      <c r="AB247" s="164"/>
      <c r="AC247" s="164"/>
      <c r="AD247" s="127">
        <v>245</v>
      </c>
      <c r="AE247" s="127">
        <v>968</v>
      </c>
      <c r="AF247" s="127">
        <v>13</v>
      </c>
      <c r="AG247" s="127">
        <v>51</v>
      </c>
      <c r="AH247" s="127"/>
    </row>
    <row r="248" s="92" customFormat="1" ht="29" customHeight="1" spans="1:34">
      <c r="A248" s="122">
        <v>243</v>
      </c>
      <c r="B248" s="127" t="s">
        <v>698</v>
      </c>
      <c r="C248" s="127" t="s">
        <v>137</v>
      </c>
      <c r="D248" s="127" t="s">
        <v>138</v>
      </c>
      <c r="E248" s="127" t="s">
        <v>54</v>
      </c>
      <c r="F248" s="127" t="s">
        <v>949</v>
      </c>
      <c r="G248" s="127" t="s">
        <v>702</v>
      </c>
      <c r="H248" s="127" t="s">
        <v>935</v>
      </c>
      <c r="I248" s="127" t="s">
        <v>950</v>
      </c>
      <c r="J248" s="127">
        <v>2026.1</v>
      </c>
      <c r="K248" s="127">
        <v>2026.12</v>
      </c>
      <c r="L248" s="128" t="s">
        <v>951</v>
      </c>
      <c r="M248" s="127">
        <v>70</v>
      </c>
      <c r="N248" s="127">
        <v>70</v>
      </c>
      <c r="O248" s="164"/>
      <c r="P248" s="127">
        <v>70</v>
      </c>
      <c r="Q248" s="164"/>
      <c r="R248" s="164"/>
      <c r="S248" s="164"/>
      <c r="T248" s="164" t="s">
        <v>54</v>
      </c>
      <c r="U248" s="127" t="s">
        <v>54</v>
      </c>
      <c r="V248" s="127" t="s">
        <v>54</v>
      </c>
      <c r="W248" s="127" t="s">
        <v>709</v>
      </c>
      <c r="X248" s="127" t="s">
        <v>48</v>
      </c>
      <c r="Y248" s="164"/>
      <c r="Z248" s="164"/>
      <c r="AA248" s="164"/>
      <c r="AB248" s="164"/>
      <c r="AC248" s="164"/>
      <c r="AD248" s="127">
        <v>430</v>
      </c>
      <c r="AE248" s="127">
        <v>1646</v>
      </c>
      <c r="AF248" s="127">
        <v>80</v>
      </c>
      <c r="AG248" s="127">
        <v>296</v>
      </c>
      <c r="AH248" s="127"/>
    </row>
    <row r="249" s="92" customFormat="1" ht="29" customHeight="1" spans="1:34">
      <c r="A249" s="122">
        <v>244</v>
      </c>
      <c r="B249" s="127" t="s">
        <v>698</v>
      </c>
      <c r="C249" s="178" t="s">
        <v>238</v>
      </c>
      <c r="D249" s="178" t="s">
        <v>239</v>
      </c>
      <c r="E249" s="127" t="s">
        <v>54</v>
      </c>
      <c r="F249" s="127" t="s">
        <v>952</v>
      </c>
      <c r="G249" s="127" t="s">
        <v>702</v>
      </c>
      <c r="H249" s="127" t="s">
        <v>51</v>
      </c>
      <c r="I249" s="127" t="s">
        <v>953</v>
      </c>
      <c r="J249" s="127">
        <v>2026.1</v>
      </c>
      <c r="K249" s="127">
        <v>2026.12</v>
      </c>
      <c r="L249" s="128" t="s">
        <v>954</v>
      </c>
      <c r="M249" s="178">
        <v>20</v>
      </c>
      <c r="N249" s="178">
        <v>20</v>
      </c>
      <c r="O249" s="164"/>
      <c r="P249" s="178">
        <v>20</v>
      </c>
      <c r="Q249" s="164"/>
      <c r="R249" s="164"/>
      <c r="S249" s="164"/>
      <c r="T249" s="178" t="s">
        <v>54</v>
      </c>
      <c r="U249" s="178" t="s">
        <v>54</v>
      </c>
      <c r="V249" s="178" t="s">
        <v>54</v>
      </c>
      <c r="W249" s="127" t="s">
        <v>709</v>
      </c>
      <c r="X249" s="178" t="s">
        <v>48</v>
      </c>
      <c r="Y249" s="164"/>
      <c r="Z249" s="164"/>
      <c r="AA249" s="164"/>
      <c r="AB249" s="164"/>
      <c r="AC249" s="164"/>
      <c r="AD249" s="178">
        <v>166</v>
      </c>
      <c r="AE249" s="178">
        <v>952</v>
      </c>
      <c r="AF249" s="178">
        <v>90</v>
      </c>
      <c r="AG249" s="178">
        <v>519</v>
      </c>
      <c r="AH249" s="164"/>
    </row>
    <row r="250" s="92" customFormat="1" ht="29" customHeight="1" spans="1:34">
      <c r="A250" s="122">
        <v>245</v>
      </c>
      <c r="B250" s="127" t="s">
        <v>698</v>
      </c>
      <c r="C250" s="178" t="s">
        <v>238</v>
      </c>
      <c r="D250" s="178" t="s">
        <v>412</v>
      </c>
      <c r="E250" s="127" t="s">
        <v>54</v>
      </c>
      <c r="F250" s="127" t="s">
        <v>955</v>
      </c>
      <c r="G250" s="127" t="s">
        <v>702</v>
      </c>
      <c r="H250" s="127" t="s">
        <v>51</v>
      </c>
      <c r="I250" s="127" t="s">
        <v>956</v>
      </c>
      <c r="J250" s="127">
        <v>2026.1</v>
      </c>
      <c r="K250" s="127">
        <v>2026.12</v>
      </c>
      <c r="L250" s="128" t="s">
        <v>957</v>
      </c>
      <c r="M250" s="178">
        <v>140</v>
      </c>
      <c r="N250" s="178">
        <v>140</v>
      </c>
      <c r="O250" s="164"/>
      <c r="P250" s="178">
        <v>140</v>
      </c>
      <c r="Q250" s="164"/>
      <c r="R250" s="164"/>
      <c r="S250" s="164"/>
      <c r="T250" s="178" t="s">
        <v>48</v>
      </c>
      <c r="U250" s="178" t="s">
        <v>54</v>
      </c>
      <c r="V250" s="178" t="s">
        <v>54</v>
      </c>
      <c r="W250" s="127" t="s">
        <v>709</v>
      </c>
      <c r="X250" s="178" t="s">
        <v>48</v>
      </c>
      <c r="Y250" s="164"/>
      <c r="Z250" s="164"/>
      <c r="AA250" s="164"/>
      <c r="AB250" s="164"/>
      <c r="AC250" s="164"/>
      <c r="AD250" s="178">
        <v>300</v>
      </c>
      <c r="AE250" s="178">
        <v>1251</v>
      </c>
      <c r="AF250" s="178">
        <v>143</v>
      </c>
      <c r="AG250" s="178">
        <v>607</v>
      </c>
      <c r="AH250" s="164"/>
    </row>
    <row r="251" s="92" customFormat="1" ht="29" customHeight="1" spans="1:34">
      <c r="A251" s="122">
        <v>246</v>
      </c>
      <c r="B251" s="127" t="s">
        <v>698</v>
      </c>
      <c r="C251" s="178" t="s">
        <v>238</v>
      </c>
      <c r="D251" s="178" t="s">
        <v>958</v>
      </c>
      <c r="E251" s="127" t="s">
        <v>54</v>
      </c>
      <c r="F251" s="127" t="s">
        <v>959</v>
      </c>
      <c r="G251" s="127" t="s">
        <v>702</v>
      </c>
      <c r="H251" s="127" t="s">
        <v>51</v>
      </c>
      <c r="I251" s="127" t="s">
        <v>960</v>
      </c>
      <c r="J251" s="127">
        <v>2026.1</v>
      </c>
      <c r="K251" s="127">
        <v>2026.12</v>
      </c>
      <c r="L251" s="128" t="s">
        <v>961</v>
      </c>
      <c r="M251" s="178">
        <v>122.5</v>
      </c>
      <c r="N251" s="178">
        <v>122.5</v>
      </c>
      <c r="O251" s="164"/>
      <c r="P251" s="178">
        <v>122.5</v>
      </c>
      <c r="Q251" s="164"/>
      <c r="R251" s="164"/>
      <c r="S251" s="164"/>
      <c r="T251" s="178" t="s">
        <v>48</v>
      </c>
      <c r="U251" s="178" t="s">
        <v>54</v>
      </c>
      <c r="V251" s="178" t="s">
        <v>54</v>
      </c>
      <c r="W251" s="127" t="s">
        <v>709</v>
      </c>
      <c r="X251" s="178" t="s">
        <v>48</v>
      </c>
      <c r="Y251" s="164"/>
      <c r="Z251" s="164"/>
      <c r="AA251" s="164"/>
      <c r="AB251" s="164"/>
      <c r="AC251" s="164"/>
      <c r="AD251" s="178">
        <v>310</v>
      </c>
      <c r="AE251" s="178">
        <v>1150</v>
      </c>
      <c r="AF251" s="178">
        <v>80</v>
      </c>
      <c r="AG251" s="178">
        <v>296</v>
      </c>
      <c r="AH251" s="164"/>
    </row>
    <row r="252" s="92" customFormat="1" ht="29" customHeight="1" spans="1:34">
      <c r="A252" s="122">
        <v>247</v>
      </c>
      <c r="B252" s="127" t="s">
        <v>698</v>
      </c>
      <c r="C252" s="178" t="s">
        <v>238</v>
      </c>
      <c r="D252" s="178" t="s">
        <v>412</v>
      </c>
      <c r="E252" s="127" t="s">
        <v>54</v>
      </c>
      <c r="F252" s="127" t="s">
        <v>962</v>
      </c>
      <c r="G252" s="127" t="s">
        <v>702</v>
      </c>
      <c r="H252" s="127" t="s">
        <v>51</v>
      </c>
      <c r="I252" s="127" t="s">
        <v>963</v>
      </c>
      <c r="J252" s="127">
        <v>2026.1</v>
      </c>
      <c r="K252" s="127">
        <v>2026.12</v>
      </c>
      <c r="L252" s="128" t="s">
        <v>964</v>
      </c>
      <c r="M252" s="178">
        <v>70</v>
      </c>
      <c r="N252" s="178">
        <v>70</v>
      </c>
      <c r="O252" s="164"/>
      <c r="P252" s="178">
        <v>70</v>
      </c>
      <c r="Q252" s="164"/>
      <c r="R252" s="164"/>
      <c r="S252" s="164"/>
      <c r="T252" s="178" t="s">
        <v>48</v>
      </c>
      <c r="U252" s="178" t="s">
        <v>54</v>
      </c>
      <c r="V252" s="178" t="s">
        <v>54</v>
      </c>
      <c r="W252" s="127" t="s">
        <v>709</v>
      </c>
      <c r="X252" s="178" t="s">
        <v>54</v>
      </c>
      <c r="Y252" s="164"/>
      <c r="Z252" s="164"/>
      <c r="AA252" s="164"/>
      <c r="AB252" s="164"/>
      <c r="AC252" s="164"/>
      <c r="AD252" s="178">
        <v>300</v>
      </c>
      <c r="AE252" s="178">
        <v>1251</v>
      </c>
      <c r="AF252" s="178">
        <v>143</v>
      </c>
      <c r="AG252" s="178">
        <v>607</v>
      </c>
      <c r="AH252" s="164"/>
    </row>
    <row r="253" s="88" customFormat="1" ht="29" customHeight="1" spans="1:34">
      <c r="A253" s="122">
        <v>248</v>
      </c>
      <c r="B253" s="127" t="s">
        <v>698</v>
      </c>
      <c r="C253" s="128" t="s">
        <v>384</v>
      </c>
      <c r="D253" s="128" t="s">
        <v>965</v>
      </c>
      <c r="E253" s="128" t="s">
        <v>54</v>
      </c>
      <c r="F253" s="128" t="s">
        <v>966</v>
      </c>
      <c r="G253" s="128" t="s">
        <v>967</v>
      </c>
      <c r="H253" s="128" t="s">
        <v>51</v>
      </c>
      <c r="I253" s="128" t="s">
        <v>968</v>
      </c>
      <c r="J253" s="128">
        <v>2026.03</v>
      </c>
      <c r="K253" s="128">
        <v>2026.09</v>
      </c>
      <c r="L253" s="128" t="s">
        <v>969</v>
      </c>
      <c r="M253" s="128">
        <v>168</v>
      </c>
      <c r="N253" s="128">
        <v>168</v>
      </c>
      <c r="O253" s="128"/>
      <c r="P253" s="128">
        <v>168</v>
      </c>
      <c r="Q253" s="128"/>
      <c r="R253" s="128"/>
      <c r="S253" s="128"/>
      <c r="T253" s="128" t="s">
        <v>54</v>
      </c>
      <c r="U253" s="128" t="s">
        <v>54</v>
      </c>
      <c r="V253" s="128" t="s">
        <v>54</v>
      </c>
      <c r="W253" s="128" t="s">
        <v>54</v>
      </c>
      <c r="X253" s="128" t="s">
        <v>48</v>
      </c>
      <c r="Y253" s="128"/>
      <c r="Z253" s="128"/>
      <c r="AA253" s="128"/>
      <c r="AB253" s="128"/>
      <c r="AC253" s="128"/>
      <c r="AD253" s="128">
        <v>226</v>
      </c>
      <c r="AE253" s="128">
        <v>982</v>
      </c>
      <c r="AF253" s="128">
        <v>54</v>
      </c>
      <c r="AG253" s="128">
        <v>201</v>
      </c>
      <c r="AH253" s="128"/>
    </row>
    <row r="254" s="88" customFormat="1" ht="29" customHeight="1" spans="1:34">
      <c r="A254" s="122">
        <v>249</v>
      </c>
      <c r="B254" s="127" t="s">
        <v>698</v>
      </c>
      <c r="C254" s="128" t="s">
        <v>384</v>
      </c>
      <c r="D254" s="128" t="s">
        <v>655</v>
      </c>
      <c r="E254" s="128" t="s">
        <v>54</v>
      </c>
      <c r="F254" s="128" t="s">
        <v>970</v>
      </c>
      <c r="G254" s="128" t="s">
        <v>967</v>
      </c>
      <c r="H254" s="128" t="s">
        <v>51</v>
      </c>
      <c r="I254" s="128" t="s">
        <v>971</v>
      </c>
      <c r="J254" s="128">
        <v>2026.03</v>
      </c>
      <c r="K254" s="128">
        <v>2026.09</v>
      </c>
      <c r="L254" s="128" t="s">
        <v>972</v>
      </c>
      <c r="M254" s="128">
        <v>450</v>
      </c>
      <c r="N254" s="128">
        <v>450</v>
      </c>
      <c r="O254" s="128"/>
      <c r="P254" s="128">
        <v>450</v>
      </c>
      <c r="Q254" s="128"/>
      <c r="R254" s="128"/>
      <c r="S254" s="128"/>
      <c r="T254" s="128" t="s">
        <v>54</v>
      </c>
      <c r="U254" s="128" t="s">
        <v>54</v>
      </c>
      <c r="V254" s="128" t="s">
        <v>54</v>
      </c>
      <c r="W254" s="128" t="s">
        <v>54</v>
      </c>
      <c r="X254" s="128" t="s">
        <v>48</v>
      </c>
      <c r="Y254" s="128"/>
      <c r="Z254" s="128"/>
      <c r="AA254" s="128"/>
      <c r="AB254" s="128"/>
      <c r="AC254" s="128"/>
      <c r="AD254" s="128">
        <v>366</v>
      </c>
      <c r="AE254" s="128">
        <v>1478</v>
      </c>
      <c r="AF254" s="128">
        <v>96</v>
      </c>
      <c r="AG254" s="128">
        <v>368</v>
      </c>
      <c r="AH254" s="128"/>
    </row>
    <row r="255" s="88" customFormat="1" ht="29" customHeight="1" spans="1:34">
      <c r="A255" s="122">
        <v>250</v>
      </c>
      <c r="B255" s="127" t="s">
        <v>698</v>
      </c>
      <c r="C255" s="128" t="s">
        <v>384</v>
      </c>
      <c r="D255" s="128" t="s">
        <v>662</v>
      </c>
      <c r="E255" s="128" t="s">
        <v>48</v>
      </c>
      <c r="F255" s="128" t="s">
        <v>973</v>
      </c>
      <c r="G255" s="128" t="s">
        <v>967</v>
      </c>
      <c r="H255" s="128" t="s">
        <v>51</v>
      </c>
      <c r="I255" s="128" t="s">
        <v>974</v>
      </c>
      <c r="J255" s="128">
        <v>2026.03</v>
      </c>
      <c r="K255" s="128">
        <v>2026.09</v>
      </c>
      <c r="L255" s="128" t="s">
        <v>975</v>
      </c>
      <c r="M255" s="128">
        <v>300</v>
      </c>
      <c r="N255" s="128">
        <v>300</v>
      </c>
      <c r="O255" s="128"/>
      <c r="P255" s="128">
        <v>300</v>
      </c>
      <c r="Q255" s="128"/>
      <c r="R255" s="128"/>
      <c r="S255" s="128"/>
      <c r="T255" s="128" t="s">
        <v>54</v>
      </c>
      <c r="U255" s="128" t="s">
        <v>54</v>
      </c>
      <c r="V255" s="128" t="s">
        <v>54</v>
      </c>
      <c r="W255" s="128" t="s">
        <v>54</v>
      </c>
      <c r="X255" s="128" t="s">
        <v>48</v>
      </c>
      <c r="Y255" s="128"/>
      <c r="Z255" s="128"/>
      <c r="AA255" s="128"/>
      <c r="AB255" s="128"/>
      <c r="AC255" s="128"/>
      <c r="AD255" s="128">
        <v>1182</v>
      </c>
      <c r="AE255" s="128">
        <v>5097</v>
      </c>
      <c r="AF255" s="128">
        <v>488</v>
      </c>
      <c r="AG255" s="128">
        <v>2010</v>
      </c>
      <c r="AH255" s="128"/>
    </row>
    <row r="256" s="88" customFormat="1" ht="29" customHeight="1" spans="1:34">
      <c r="A256" s="122">
        <v>251</v>
      </c>
      <c r="B256" s="127" t="s">
        <v>698</v>
      </c>
      <c r="C256" s="128" t="s">
        <v>384</v>
      </c>
      <c r="D256" s="128" t="s">
        <v>976</v>
      </c>
      <c r="E256" s="128" t="s">
        <v>54</v>
      </c>
      <c r="F256" s="128" t="s">
        <v>977</v>
      </c>
      <c r="G256" s="128" t="s">
        <v>967</v>
      </c>
      <c r="H256" s="128" t="s">
        <v>51</v>
      </c>
      <c r="I256" s="128" t="s">
        <v>978</v>
      </c>
      <c r="J256" s="128">
        <v>2026.03</v>
      </c>
      <c r="K256" s="128">
        <v>2026.09</v>
      </c>
      <c r="L256" s="128" t="s">
        <v>979</v>
      </c>
      <c r="M256" s="128">
        <v>385</v>
      </c>
      <c r="N256" s="128">
        <v>385</v>
      </c>
      <c r="O256" s="128"/>
      <c r="P256" s="128">
        <v>385</v>
      </c>
      <c r="Q256" s="128"/>
      <c r="R256" s="128"/>
      <c r="S256" s="128"/>
      <c r="T256" s="128" t="s">
        <v>54</v>
      </c>
      <c r="U256" s="128" t="s">
        <v>54</v>
      </c>
      <c r="V256" s="128" t="s">
        <v>54</v>
      </c>
      <c r="W256" s="128" t="s">
        <v>54</v>
      </c>
      <c r="X256" s="128" t="s">
        <v>48</v>
      </c>
      <c r="Y256" s="128"/>
      <c r="Z256" s="128"/>
      <c r="AA256" s="128"/>
      <c r="AB256" s="128"/>
      <c r="AC256" s="128"/>
      <c r="AD256" s="128">
        <v>180</v>
      </c>
      <c r="AE256" s="128">
        <v>923</v>
      </c>
      <c r="AF256" s="128">
        <v>150</v>
      </c>
      <c r="AG256" s="128">
        <v>600</v>
      </c>
      <c r="AH256" s="128"/>
    </row>
    <row r="257" s="88" customFormat="1" ht="29" customHeight="1" spans="1:34 16383:16384">
      <c r="A257" s="122">
        <v>252</v>
      </c>
      <c r="B257" s="127" t="s">
        <v>698</v>
      </c>
      <c r="C257" s="128" t="s">
        <v>384</v>
      </c>
      <c r="D257" s="128" t="s">
        <v>659</v>
      </c>
      <c r="E257" s="128" t="s">
        <v>48</v>
      </c>
      <c r="F257" s="128" t="s">
        <v>980</v>
      </c>
      <c r="G257" s="128" t="s">
        <v>967</v>
      </c>
      <c r="H257" s="128" t="s">
        <v>51</v>
      </c>
      <c r="I257" s="128" t="s">
        <v>981</v>
      </c>
      <c r="J257" s="128">
        <v>2026.03</v>
      </c>
      <c r="K257" s="128">
        <v>2026.09</v>
      </c>
      <c r="L257" s="128" t="s">
        <v>982</v>
      </c>
      <c r="M257" s="128">
        <v>250</v>
      </c>
      <c r="N257" s="128">
        <v>250</v>
      </c>
      <c r="O257" s="128"/>
      <c r="P257" s="128">
        <v>250</v>
      </c>
      <c r="Q257" s="128"/>
      <c r="R257" s="128"/>
      <c r="S257" s="128"/>
      <c r="T257" s="128" t="s">
        <v>54</v>
      </c>
      <c r="U257" s="128" t="s">
        <v>54</v>
      </c>
      <c r="V257" s="128" t="s">
        <v>54</v>
      </c>
      <c r="W257" s="128" t="s">
        <v>54</v>
      </c>
      <c r="X257" s="128" t="s">
        <v>48</v>
      </c>
      <c r="Y257" s="128"/>
      <c r="Z257" s="128"/>
      <c r="AA257" s="128"/>
      <c r="AB257" s="128"/>
      <c r="AC257" s="128"/>
      <c r="AD257" s="128">
        <v>226</v>
      </c>
      <c r="AE257" s="128">
        <v>1136</v>
      </c>
      <c r="AF257" s="128">
        <v>56</v>
      </c>
      <c r="AG257" s="128">
        <v>168</v>
      </c>
      <c r="AH257" s="128"/>
    </row>
    <row r="258" s="88" customFormat="1" ht="29" customHeight="1" spans="1:34 16383:16384">
      <c r="A258" s="122">
        <v>253</v>
      </c>
      <c r="B258" s="127" t="s">
        <v>698</v>
      </c>
      <c r="C258" s="128" t="s">
        <v>384</v>
      </c>
      <c r="D258" s="128" t="s">
        <v>651</v>
      </c>
      <c r="E258" s="128" t="s">
        <v>48</v>
      </c>
      <c r="F258" s="128" t="s">
        <v>983</v>
      </c>
      <c r="G258" s="128" t="s">
        <v>967</v>
      </c>
      <c r="H258" s="128" t="s">
        <v>51</v>
      </c>
      <c r="I258" s="128" t="s">
        <v>984</v>
      </c>
      <c r="J258" s="128">
        <v>2026.03</v>
      </c>
      <c r="K258" s="128">
        <v>2026.09</v>
      </c>
      <c r="L258" s="128" t="s">
        <v>982</v>
      </c>
      <c r="M258" s="128">
        <v>245</v>
      </c>
      <c r="N258" s="128">
        <v>245</v>
      </c>
      <c r="O258" s="128"/>
      <c r="P258" s="128">
        <v>245</v>
      </c>
      <c r="Q258" s="128"/>
      <c r="R258" s="128"/>
      <c r="S258" s="128"/>
      <c r="T258" s="128" t="s">
        <v>54</v>
      </c>
      <c r="U258" s="128" t="s">
        <v>54</v>
      </c>
      <c r="V258" s="128" t="s">
        <v>54</v>
      </c>
      <c r="W258" s="128" t="s">
        <v>54</v>
      </c>
      <c r="X258" s="128" t="s">
        <v>48</v>
      </c>
      <c r="Y258" s="128"/>
      <c r="Z258" s="128"/>
      <c r="AA258" s="128"/>
      <c r="AB258" s="128"/>
      <c r="AC258" s="128"/>
      <c r="AD258" s="128">
        <v>367</v>
      </c>
      <c r="AE258" s="128">
        <v>1403</v>
      </c>
      <c r="AF258" s="128">
        <v>82</v>
      </c>
      <c r="AG258" s="128">
        <v>312</v>
      </c>
      <c r="AH258" s="128"/>
    </row>
    <row r="259" s="88" customFormat="1" ht="29" customHeight="1" spans="1:34 16383:16384">
      <c r="A259" s="122">
        <v>254</v>
      </c>
      <c r="B259" s="127" t="s">
        <v>698</v>
      </c>
      <c r="C259" s="122" t="s">
        <v>83</v>
      </c>
      <c r="D259" s="162" t="s">
        <v>985</v>
      </c>
      <c r="E259" s="128" t="s">
        <v>54</v>
      </c>
      <c r="F259" s="122" t="s">
        <v>986</v>
      </c>
      <c r="G259" s="128" t="s">
        <v>967</v>
      </c>
      <c r="H259" s="155" t="s">
        <v>987</v>
      </c>
      <c r="I259" s="122" t="s">
        <v>988</v>
      </c>
      <c r="J259" s="127">
        <v>2026.1</v>
      </c>
      <c r="K259" s="127">
        <v>2026.12</v>
      </c>
      <c r="L259" s="128" t="s">
        <v>989</v>
      </c>
      <c r="M259" s="162">
        <v>91</v>
      </c>
      <c r="N259" s="162">
        <v>91</v>
      </c>
      <c r="O259" s="128"/>
      <c r="P259" s="162">
        <v>91</v>
      </c>
      <c r="Q259" s="128"/>
      <c r="R259" s="128"/>
      <c r="S259" s="128"/>
      <c r="T259" s="128" t="s">
        <v>54</v>
      </c>
      <c r="U259" s="128" t="s">
        <v>54</v>
      </c>
      <c r="V259" s="128" t="s">
        <v>54</v>
      </c>
      <c r="W259" s="128" t="s">
        <v>54</v>
      </c>
      <c r="X259" s="128" t="s">
        <v>48</v>
      </c>
      <c r="Y259" s="128"/>
      <c r="Z259" s="128"/>
      <c r="AA259" s="128"/>
      <c r="AB259" s="128"/>
      <c r="AC259" s="128"/>
      <c r="AD259" s="162">
        <v>542</v>
      </c>
      <c r="AE259" s="122">
        <v>2279</v>
      </c>
      <c r="AF259" s="162">
        <v>195</v>
      </c>
      <c r="AG259" s="122">
        <v>738</v>
      </c>
      <c r="AH259" s="155"/>
    </row>
    <row r="260" s="88" customFormat="1" ht="29" customHeight="1" spans="1:34 16383:16384">
      <c r="A260" s="122">
        <v>255</v>
      </c>
      <c r="B260" s="127" t="s">
        <v>698</v>
      </c>
      <c r="C260" s="122" t="s">
        <v>83</v>
      </c>
      <c r="D260" s="122" t="s">
        <v>990</v>
      </c>
      <c r="E260" s="128" t="s">
        <v>54</v>
      </c>
      <c r="F260" s="122" t="s">
        <v>991</v>
      </c>
      <c r="G260" s="128" t="s">
        <v>755</v>
      </c>
      <c r="H260" s="155" t="s">
        <v>987</v>
      </c>
      <c r="I260" s="122" t="s">
        <v>992</v>
      </c>
      <c r="J260" s="127">
        <v>2026.1</v>
      </c>
      <c r="K260" s="127">
        <v>2026.12</v>
      </c>
      <c r="L260" s="162" t="s">
        <v>993</v>
      </c>
      <c r="M260" s="162">
        <v>260</v>
      </c>
      <c r="N260" s="162">
        <v>260</v>
      </c>
      <c r="O260" s="128"/>
      <c r="P260" s="162">
        <v>260</v>
      </c>
      <c r="Q260" s="128"/>
      <c r="R260" s="128"/>
      <c r="S260" s="128"/>
      <c r="T260" s="128" t="s">
        <v>54</v>
      </c>
      <c r="U260" s="128" t="s">
        <v>54</v>
      </c>
      <c r="V260" s="128" t="s">
        <v>54</v>
      </c>
      <c r="W260" s="128" t="s">
        <v>54</v>
      </c>
      <c r="X260" s="128" t="s">
        <v>48</v>
      </c>
      <c r="Y260" s="128"/>
      <c r="Z260" s="128"/>
      <c r="AA260" s="128"/>
      <c r="AB260" s="128"/>
      <c r="AC260" s="128"/>
      <c r="AD260" s="162">
        <v>563</v>
      </c>
      <c r="AE260" s="122">
        <v>2355</v>
      </c>
      <c r="AF260" s="162">
        <v>296</v>
      </c>
      <c r="AG260" s="122">
        <v>1152</v>
      </c>
      <c r="AH260" s="155"/>
    </row>
    <row r="261" s="88" customFormat="1" ht="29" customHeight="1" spans="1:34 16383:16384">
      <c r="A261" s="122">
        <v>256</v>
      </c>
      <c r="B261" s="127" t="s">
        <v>698</v>
      </c>
      <c r="C261" s="127" t="s">
        <v>83</v>
      </c>
      <c r="D261" s="127" t="s">
        <v>198</v>
      </c>
      <c r="E261" s="128" t="s">
        <v>54</v>
      </c>
      <c r="F261" s="127" t="s">
        <v>994</v>
      </c>
      <c r="G261" s="128" t="s">
        <v>755</v>
      </c>
      <c r="H261" s="155" t="s">
        <v>987</v>
      </c>
      <c r="I261" s="127" t="s">
        <v>995</v>
      </c>
      <c r="J261" s="127">
        <v>2026.1</v>
      </c>
      <c r="K261" s="127">
        <v>2026.12</v>
      </c>
      <c r="L261" s="127" t="s">
        <v>996</v>
      </c>
      <c r="M261" s="127">
        <v>175</v>
      </c>
      <c r="N261" s="127">
        <v>175</v>
      </c>
      <c r="O261" s="128"/>
      <c r="P261" s="127">
        <v>175</v>
      </c>
      <c r="Q261" s="128"/>
      <c r="R261" s="128"/>
      <c r="S261" s="128"/>
      <c r="T261" s="128" t="s">
        <v>54</v>
      </c>
      <c r="U261" s="128" t="s">
        <v>54</v>
      </c>
      <c r="V261" s="128" t="s">
        <v>54</v>
      </c>
      <c r="W261" s="128" t="s">
        <v>54</v>
      </c>
      <c r="X261" s="128" t="s">
        <v>48</v>
      </c>
      <c r="Y261" s="128"/>
      <c r="Z261" s="128"/>
      <c r="AA261" s="128"/>
      <c r="AB261" s="128"/>
      <c r="AC261" s="128"/>
      <c r="AD261" s="127">
        <v>823</v>
      </c>
      <c r="AE261" s="127">
        <v>3733</v>
      </c>
      <c r="AF261" s="127">
        <v>449</v>
      </c>
      <c r="AG261" s="127">
        <v>1892</v>
      </c>
      <c r="AH261" s="155"/>
    </row>
    <row r="262" s="88" customFormat="1" ht="29" customHeight="1" spans="1:34 16383:16384">
      <c r="A262" s="122">
        <v>257</v>
      </c>
      <c r="B262" s="127" t="s">
        <v>698</v>
      </c>
      <c r="C262" s="122" t="s">
        <v>83</v>
      </c>
      <c r="D262" s="162" t="s">
        <v>985</v>
      </c>
      <c r="E262" s="128" t="s">
        <v>54</v>
      </c>
      <c r="F262" s="122" t="s">
        <v>997</v>
      </c>
      <c r="G262" s="128" t="s">
        <v>967</v>
      </c>
      <c r="H262" s="155" t="s">
        <v>987</v>
      </c>
      <c r="I262" s="122" t="s">
        <v>998</v>
      </c>
      <c r="J262" s="127">
        <v>2026.1</v>
      </c>
      <c r="K262" s="127">
        <v>2026.12</v>
      </c>
      <c r="L262" s="128" t="s">
        <v>999</v>
      </c>
      <c r="M262" s="162">
        <v>140</v>
      </c>
      <c r="N262" s="162">
        <v>140</v>
      </c>
      <c r="O262" s="128"/>
      <c r="P262" s="162">
        <v>140</v>
      </c>
      <c r="Q262" s="128"/>
      <c r="R262" s="128"/>
      <c r="S262" s="128"/>
      <c r="T262" s="128" t="s">
        <v>54</v>
      </c>
      <c r="U262" s="128" t="s">
        <v>54</v>
      </c>
      <c r="V262" s="128" t="s">
        <v>54</v>
      </c>
      <c r="W262" s="128" t="s">
        <v>54</v>
      </c>
      <c r="X262" s="128" t="s">
        <v>48</v>
      </c>
      <c r="Y262" s="128"/>
      <c r="Z262" s="128"/>
      <c r="AA262" s="128"/>
      <c r="AB262" s="128"/>
      <c r="AC262" s="128"/>
      <c r="AD262" s="162">
        <v>542</v>
      </c>
      <c r="AE262" s="122">
        <v>2279</v>
      </c>
      <c r="AF262" s="162">
        <v>195</v>
      </c>
      <c r="AG262" s="122">
        <v>738</v>
      </c>
      <c r="AH262" s="155"/>
    </row>
    <row r="263" s="88" customFormat="1" ht="29" customHeight="1" spans="1:34 16383:16384">
      <c r="A263" s="122">
        <v>258</v>
      </c>
      <c r="B263" s="127" t="s">
        <v>698</v>
      </c>
      <c r="C263" s="128" t="s">
        <v>83</v>
      </c>
      <c r="D263" s="128" t="s">
        <v>1000</v>
      </c>
      <c r="E263" s="128" t="s">
        <v>54</v>
      </c>
      <c r="F263" s="128" t="s">
        <v>1001</v>
      </c>
      <c r="G263" s="128" t="s">
        <v>1002</v>
      </c>
      <c r="H263" s="155" t="s">
        <v>786</v>
      </c>
      <c r="I263" s="127" t="s">
        <v>1003</v>
      </c>
      <c r="J263" s="127">
        <v>2026.1</v>
      </c>
      <c r="K263" s="127">
        <v>2026.12</v>
      </c>
      <c r="L263" s="128" t="s">
        <v>1004</v>
      </c>
      <c r="M263" s="155">
        <v>200</v>
      </c>
      <c r="N263" s="155">
        <v>200</v>
      </c>
      <c r="O263" s="128"/>
      <c r="P263" s="155">
        <v>200</v>
      </c>
      <c r="Q263" s="128"/>
      <c r="R263" s="128"/>
      <c r="S263" s="128"/>
      <c r="T263" s="128" t="s">
        <v>54</v>
      </c>
      <c r="U263" s="128" t="s">
        <v>54</v>
      </c>
      <c r="V263" s="128" t="s">
        <v>54</v>
      </c>
      <c r="W263" s="128" t="s">
        <v>54</v>
      </c>
      <c r="X263" s="128" t="s">
        <v>48</v>
      </c>
      <c r="Y263" s="128"/>
      <c r="Z263" s="128"/>
      <c r="AA263" s="128"/>
      <c r="AB263" s="128"/>
      <c r="AC263" s="128"/>
      <c r="AD263" s="127">
        <v>80</v>
      </c>
      <c r="AE263" s="127">
        <v>324</v>
      </c>
      <c r="AF263" s="127">
        <v>78</v>
      </c>
      <c r="AG263" s="128">
        <v>238</v>
      </c>
      <c r="AH263" s="155"/>
    </row>
    <row r="264" s="88" customFormat="1" ht="29" customHeight="1" spans="1:34 16383:16384">
      <c r="A264" s="122">
        <v>259</v>
      </c>
      <c r="B264" s="127" t="s">
        <v>698</v>
      </c>
      <c r="C264" s="128" t="s">
        <v>599</v>
      </c>
      <c r="D264" s="127" t="s">
        <v>604</v>
      </c>
      <c r="E264" s="127" t="s">
        <v>54</v>
      </c>
      <c r="F264" s="127" t="s">
        <v>1005</v>
      </c>
      <c r="G264" s="155" t="s">
        <v>51</v>
      </c>
      <c r="H264" s="155" t="s">
        <v>51</v>
      </c>
      <c r="I264" s="127" t="s">
        <v>1006</v>
      </c>
      <c r="J264" s="127">
        <v>2026.4</v>
      </c>
      <c r="K264" s="127">
        <v>2026.12</v>
      </c>
      <c r="L264" s="127" t="s">
        <v>1007</v>
      </c>
      <c r="M264" s="155">
        <v>90</v>
      </c>
      <c r="N264" s="155">
        <v>90</v>
      </c>
      <c r="O264" s="155"/>
      <c r="P264" s="155">
        <v>90</v>
      </c>
      <c r="Q264" s="127"/>
      <c r="R264" s="127"/>
      <c r="S264" s="127"/>
      <c r="T264" s="127" t="s">
        <v>48</v>
      </c>
      <c r="U264" s="127" t="s">
        <v>54</v>
      </c>
      <c r="V264" s="127" t="s">
        <v>54</v>
      </c>
      <c r="W264" s="127" t="s">
        <v>54</v>
      </c>
      <c r="X264" s="127" t="s">
        <v>48</v>
      </c>
      <c r="Y264" s="127"/>
      <c r="Z264" s="127"/>
      <c r="AA264" s="127"/>
      <c r="AB264" s="127"/>
      <c r="AC264" s="127"/>
      <c r="AD264" s="155">
        <v>400</v>
      </c>
      <c r="AE264" s="155">
        <v>1862</v>
      </c>
      <c r="AF264" s="155">
        <v>232</v>
      </c>
      <c r="AG264" s="155">
        <v>960</v>
      </c>
      <c r="AH264" s="155"/>
    </row>
    <row r="265" s="88" customFormat="1" ht="29" customHeight="1" spans="1:34 16383:16384">
      <c r="A265" s="122">
        <v>260</v>
      </c>
      <c r="B265" s="127" t="s">
        <v>698</v>
      </c>
      <c r="C265" s="128" t="s">
        <v>599</v>
      </c>
      <c r="D265" s="127" t="s">
        <v>1008</v>
      </c>
      <c r="E265" s="127" t="s">
        <v>54</v>
      </c>
      <c r="F265" s="127" t="s">
        <v>1009</v>
      </c>
      <c r="G265" s="127" t="s">
        <v>755</v>
      </c>
      <c r="H265" s="155" t="s">
        <v>67</v>
      </c>
      <c r="I265" s="127" t="s">
        <v>1010</v>
      </c>
      <c r="J265" s="127">
        <v>2026.4</v>
      </c>
      <c r="K265" s="127">
        <v>2026.12</v>
      </c>
      <c r="L265" s="127" t="s">
        <v>1011</v>
      </c>
      <c r="M265" s="155">
        <v>240</v>
      </c>
      <c r="N265" s="155">
        <v>240</v>
      </c>
      <c r="O265" s="155"/>
      <c r="P265" s="155">
        <v>240</v>
      </c>
      <c r="Q265" s="127"/>
      <c r="R265" s="127"/>
      <c r="S265" s="127"/>
      <c r="T265" s="127" t="s">
        <v>48</v>
      </c>
      <c r="U265" s="127" t="s">
        <v>54</v>
      </c>
      <c r="V265" s="127" t="s">
        <v>54</v>
      </c>
      <c r="W265" s="127" t="s">
        <v>54</v>
      </c>
      <c r="X265" s="127" t="s">
        <v>48</v>
      </c>
      <c r="Y265" s="127"/>
      <c r="Z265" s="127"/>
      <c r="AA265" s="127"/>
      <c r="AB265" s="127"/>
      <c r="AC265" s="127"/>
      <c r="AD265" s="155">
        <v>338</v>
      </c>
      <c r="AE265" s="155">
        <v>1421</v>
      </c>
      <c r="AF265" s="155">
        <v>228</v>
      </c>
      <c r="AG265" s="155">
        <v>975</v>
      </c>
      <c r="AH265" s="155"/>
    </row>
    <row r="266" s="88" customFormat="1" ht="29" customHeight="1" spans="1:34 16383:16384">
      <c r="A266" s="122">
        <v>261</v>
      </c>
      <c r="B266" s="179" t="s">
        <v>698</v>
      </c>
      <c r="C266" s="180" t="s">
        <v>599</v>
      </c>
      <c r="D266" s="181" t="s">
        <v>1012</v>
      </c>
      <c r="E266" s="179" t="s">
        <v>54</v>
      </c>
      <c r="F266" s="179" t="s">
        <v>1013</v>
      </c>
      <c r="G266" s="181" t="s">
        <v>51</v>
      </c>
      <c r="H266" s="181" t="s">
        <v>51</v>
      </c>
      <c r="I266" s="179" t="s">
        <v>1014</v>
      </c>
      <c r="J266" s="179">
        <v>2026.4</v>
      </c>
      <c r="K266" s="179">
        <v>2026.12</v>
      </c>
      <c r="L266" s="179" t="s">
        <v>1015</v>
      </c>
      <c r="M266" s="181">
        <v>380</v>
      </c>
      <c r="N266" s="181">
        <v>380</v>
      </c>
      <c r="O266" s="181"/>
      <c r="P266" s="181">
        <v>380</v>
      </c>
      <c r="Q266" s="181"/>
      <c r="R266" s="181"/>
      <c r="S266" s="181"/>
      <c r="T266" s="179" t="s">
        <v>48</v>
      </c>
      <c r="U266" s="179" t="s">
        <v>54</v>
      </c>
      <c r="V266" s="179" t="s">
        <v>54</v>
      </c>
      <c r="W266" s="179" t="s">
        <v>54</v>
      </c>
      <c r="X266" s="179" t="s">
        <v>48</v>
      </c>
      <c r="Y266" s="181"/>
      <c r="Z266" s="181"/>
      <c r="AA266" s="181"/>
      <c r="AB266" s="181"/>
      <c r="AC266" s="181"/>
      <c r="AD266" s="181">
        <v>752</v>
      </c>
      <c r="AE266" s="181">
        <v>3756</v>
      </c>
      <c r="AF266" s="181">
        <v>520</v>
      </c>
      <c r="AG266" s="181">
        <v>2145</v>
      </c>
      <c r="AH266" s="181"/>
    </row>
    <row r="267" s="95" customFormat="1" ht="29" customHeight="1" spans="1:34 16383:16384">
      <c r="A267" s="122">
        <v>262</v>
      </c>
      <c r="B267" s="127" t="s">
        <v>1016</v>
      </c>
      <c r="C267" s="127" t="s">
        <v>384</v>
      </c>
      <c r="D267" s="127" t="s">
        <v>647</v>
      </c>
      <c r="E267" s="127" t="s">
        <v>54</v>
      </c>
      <c r="F267" s="127" t="s">
        <v>1017</v>
      </c>
      <c r="G267" s="127" t="s">
        <v>1018</v>
      </c>
      <c r="H267" s="127" t="s">
        <v>51</v>
      </c>
      <c r="I267" s="127" t="s">
        <v>1019</v>
      </c>
      <c r="J267" s="127">
        <v>2026.3</v>
      </c>
      <c r="K267" s="127">
        <v>2026.12</v>
      </c>
      <c r="L267" s="127" t="s">
        <v>1020</v>
      </c>
      <c r="M267" s="127">
        <v>25</v>
      </c>
      <c r="N267" s="127">
        <v>25</v>
      </c>
      <c r="O267" s="127"/>
      <c r="P267" s="127">
        <v>25</v>
      </c>
      <c r="Q267" s="127"/>
      <c r="R267" s="127"/>
      <c r="S267" s="127"/>
      <c r="T267" s="127"/>
      <c r="U267" s="127"/>
      <c r="V267" s="127"/>
      <c r="W267" s="127"/>
      <c r="X267" s="127"/>
      <c r="Y267" s="127"/>
      <c r="Z267" s="127"/>
      <c r="AA267" s="127"/>
      <c r="AB267" s="127"/>
      <c r="AC267" s="127"/>
      <c r="AD267" s="127">
        <v>12</v>
      </c>
      <c r="AE267" s="127">
        <v>52</v>
      </c>
      <c r="AF267" s="127">
        <v>12</v>
      </c>
      <c r="AG267" s="127">
        <v>52</v>
      </c>
      <c r="AH267" s="127"/>
      <c r="XFC267" s="88"/>
      <c r="XFD267" s="88"/>
    </row>
    <row r="268" s="95" customFormat="1" ht="29" customHeight="1" spans="1:34 16383:16384">
      <c r="A268" s="122">
        <v>263</v>
      </c>
      <c r="B268" s="127" t="s">
        <v>1016</v>
      </c>
      <c r="C268" s="127" t="s">
        <v>132</v>
      </c>
      <c r="D268" s="127" t="s">
        <v>1021</v>
      </c>
      <c r="E268" s="127" t="s">
        <v>1021</v>
      </c>
      <c r="F268" s="127" t="s">
        <v>1022</v>
      </c>
      <c r="G268" s="127" t="s">
        <v>1018</v>
      </c>
      <c r="H268" s="127" t="s">
        <v>51</v>
      </c>
      <c r="I268" s="127" t="s">
        <v>1023</v>
      </c>
      <c r="J268" s="127">
        <v>2026.3</v>
      </c>
      <c r="K268" s="127">
        <v>2026.9</v>
      </c>
      <c r="L268" s="127" t="s">
        <v>1020</v>
      </c>
      <c r="M268" s="127">
        <v>25</v>
      </c>
      <c r="N268" s="127">
        <v>25</v>
      </c>
      <c r="O268" s="127"/>
      <c r="P268" s="127">
        <v>25</v>
      </c>
      <c r="Q268" s="127"/>
      <c r="R268" s="127"/>
      <c r="S268" s="127"/>
      <c r="T268" s="127"/>
      <c r="U268" s="127"/>
      <c r="V268" s="127"/>
      <c r="W268" s="127"/>
      <c r="X268" s="127"/>
      <c r="Y268" s="127"/>
      <c r="Z268" s="127"/>
      <c r="AA268" s="127"/>
      <c r="AB268" s="127"/>
      <c r="AC268" s="127"/>
      <c r="AD268" s="127">
        <v>1598</v>
      </c>
      <c r="AE268" s="127">
        <v>6543</v>
      </c>
      <c r="AF268" s="127">
        <v>1598</v>
      </c>
      <c r="AG268" s="127">
        <v>6543</v>
      </c>
      <c r="AH268" s="127"/>
      <c r="XFC268" s="88"/>
      <c r="XFD268" s="88"/>
    </row>
    <row r="269" s="96" customFormat="1" ht="29" customHeight="1" spans="1:34 16383:16384">
      <c r="A269" s="122">
        <v>264</v>
      </c>
      <c r="B269" s="158" t="s">
        <v>455</v>
      </c>
      <c r="C269" s="158" t="s">
        <v>1024</v>
      </c>
      <c r="D269" s="158"/>
      <c r="E269" s="158"/>
      <c r="F269" s="182" t="s">
        <v>1025</v>
      </c>
      <c r="G269" s="182" t="s">
        <v>1026</v>
      </c>
      <c r="H269" s="158" t="s">
        <v>51</v>
      </c>
      <c r="I269" s="158" t="s">
        <v>1027</v>
      </c>
      <c r="J269" s="183">
        <v>46023</v>
      </c>
      <c r="K269" s="183">
        <v>46357</v>
      </c>
      <c r="L269" s="158" t="s">
        <v>1028</v>
      </c>
      <c r="M269" s="158">
        <v>1200</v>
      </c>
      <c r="N269" s="158">
        <v>1200</v>
      </c>
      <c r="O269" s="184"/>
      <c r="P269" s="158">
        <v>1200</v>
      </c>
      <c r="Q269" s="158"/>
      <c r="R269" s="158"/>
      <c r="S269" s="158"/>
      <c r="T269" s="158"/>
      <c r="U269" s="158"/>
      <c r="V269" s="158"/>
      <c r="W269" s="158"/>
      <c r="X269" s="158"/>
      <c r="Y269" s="158"/>
      <c r="Z269" s="158"/>
      <c r="AA269" s="158"/>
      <c r="AB269" s="158"/>
      <c r="AC269" s="158"/>
      <c r="AD269" s="185"/>
      <c r="AE269" s="185"/>
      <c r="AF269" s="185"/>
      <c r="AG269" s="185"/>
      <c r="AH269" s="185"/>
    </row>
    <row r="270" s="87" customFormat="1" ht="29" customHeight="1" spans="1:34 16383:16384">
      <c r="A270" s="122">
        <v>265</v>
      </c>
      <c r="B270" s="122" t="s">
        <v>455</v>
      </c>
      <c r="C270" s="158" t="s">
        <v>1024</v>
      </c>
      <c r="D270" s="153"/>
      <c r="E270" s="153"/>
      <c r="F270" s="122" t="s">
        <v>1029</v>
      </c>
      <c r="G270" s="153" t="s">
        <v>1026</v>
      </c>
      <c r="H270" s="153" t="s">
        <v>51</v>
      </c>
      <c r="I270" s="153" t="s">
        <v>1029</v>
      </c>
      <c r="J270" s="183">
        <v>46023</v>
      </c>
      <c r="K270" s="183">
        <v>46357</v>
      </c>
      <c r="L270" s="153" t="s">
        <v>1028</v>
      </c>
      <c r="M270" s="154">
        <v>3000</v>
      </c>
      <c r="N270" s="154">
        <v>3000</v>
      </c>
      <c r="O270" s="154"/>
      <c r="P270" s="153">
        <v>3000</v>
      </c>
      <c r="Q270" s="153"/>
      <c r="R270" s="153"/>
      <c r="S270" s="153"/>
      <c r="T270" s="158"/>
      <c r="U270" s="158"/>
      <c r="V270" s="158"/>
      <c r="W270" s="158"/>
      <c r="X270" s="158"/>
      <c r="Y270" s="153"/>
      <c r="Z270" s="153"/>
      <c r="AA270" s="153"/>
      <c r="AB270" s="153"/>
      <c r="AC270" s="153"/>
      <c r="AD270" s="153"/>
      <c r="AE270" s="153"/>
      <c r="AF270" s="153"/>
      <c r="AG270" s="153"/>
      <c r="AH270" s="153"/>
    </row>
    <row r="271" s="97" customFormat="1" ht="29" customHeight="1" spans="1:34 16383:16384">
      <c r="A271" s="122">
        <v>266</v>
      </c>
      <c r="B271" s="125" t="s">
        <v>1030</v>
      </c>
      <c r="C271" s="125" t="s">
        <v>310</v>
      </c>
      <c r="D271" s="125" t="s">
        <v>1031</v>
      </c>
      <c r="E271" s="125" t="s">
        <v>54</v>
      </c>
      <c r="F271" s="125" t="s">
        <v>1032</v>
      </c>
      <c r="G271" s="125" t="s">
        <v>66</v>
      </c>
      <c r="H271" s="125" t="s">
        <v>51</v>
      </c>
      <c r="I271" s="125" t="s">
        <v>1033</v>
      </c>
      <c r="J271" s="125">
        <v>2026.3</v>
      </c>
      <c r="K271" s="125">
        <v>2026.5</v>
      </c>
      <c r="L271" s="125" t="s">
        <v>1034</v>
      </c>
      <c r="M271" s="125">
        <v>10</v>
      </c>
      <c r="N271" s="125">
        <v>10</v>
      </c>
      <c r="O271" s="125"/>
      <c r="P271" s="125">
        <v>10</v>
      </c>
      <c r="Q271" s="125"/>
      <c r="R271" s="125"/>
      <c r="S271" s="125"/>
      <c r="T271" s="125" t="s">
        <v>48</v>
      </c>
      <c r="U271" s="125" t="s">
        <v>54</v>
      </c>
      <c r="V271" s="125" t="s">
        <v>54</v>
      </c>
      <c r="W271" s="125" t="s">
        <v>54</v>
      </c>
      <c r="X271" s="125" t="s">
        <v>48</v>
      </c>
      <c r="Y271" s="125"/>
      <c r="Z271" s="125"/>
      <c r="AA271" s="125"/>
      <c r="AB271" s="125"/>
      <c r="AC271" s="125"/>
      <c r="AD271" s="125">
        <v>30</v>
      </c>
      <c r="AE271" s="125">
        <v>106</v>
      </c>
      <c r="AF271" s="125">
        <v>10</v>
      </c>
      <c r="AG271" s="125">
        <v>51</v>
      </c>
      <c r="AH271" s="125"/>
    </row>
    <row r="272" s="97" customFormat="1" ht="29" customHeight="1" spans="1:34 16383:16384">
      <c r="A272" s="122">
        <v>267</v>
      </c>
      <c r="B272" s="125" t="s">
        <v>1030</v>
      </c>
      <c r="C272" s="125" t="s">
        <v>310</v>
      </c>
      <c r="D272" s="125" t="s">
        <v>1031</v>
      </c>
      <c r="E272" s="125" t="s">
        <v>54</v>
      </c>
      <c r="F272" s="125" t="s">
        <v>1035</v>
      </c>
      <c r="G272" s="125" t="s">
        <v>66</v>
      </c>
      <c r="H272" s="125" t="s">
        <v>51</v>
      </c>
      <c r="I272" s="125" t="s">
        <v>1036</v>
      </c>
      <c r="J272" s="125">
        <v>2026.3</v>
      </c>
      <c r="K272" s="125">
        <v>2026.5</v>
      </c>
      <c r="L272" s="125" t="s">
        <v>1037</v>
      </c>
      <c r="M272" s="125">
        <v>12</v>
      </c>
      <c r="N272" s="125">
        <v>12</v>
      </c>
      <c r="O272" s="125"/>
      <c r="P272" s="125">
        <v>12</v>
      </c>
      <c r="Q272" s="125"/>
      <c r="R272" s="125"/>
      <c r="S272" s="125"/>
      <c r="T272" s="125" t="s">
        <v>48</v>
      </c>
      <c r="U272" s="125" t="s">
        <v>54</v>
      </c>
      <c r="V272" s="125" t="s">
        <v>54</v>
      </c>
      <c r="W272" s="125" t="s">
        <v>54</v>
      </c>
      <c r="X272" s="125" t="s">
        <v>48</v>
      </c>
      <c r="Y272" s="125"/>
      <c r="Z272" s="125"/>
      <c r="AA272" s="125"/>
      <c r="AB272" s="125"/>
      <c r="AC272" s="125"/>
      <c r="AD272" s="125">
        <v>31</v>
      </c>
      <c r="AE272" s="125">
        <v>111</v>
      </c>
      <c r="AF272" s="125">
        <v>13</v>
      </c>
      <c r="AG272" s="125">
        <v>50</v>
      </c>
      <c r="AH272" s="125"/>
    </row>
    <row r="273" s="97" customFormat="1" ht="29" customHeight="1" spans="1:34">
      <c r="A273" s="122">
        <v>268</v>
      </c>
      <c r="B273" s="125" t="s">
        <v>1030</v>
      </c>
      <c r="C273" s="125" t="s">
        <v>310</v>
      </c>
      <c r="D273" s="125" t="s">
        <v>1038</v>
      </c>
      <c r="E273" s="125" t="s">
        <v>48</v>
      </c>
      <c r="F273" s="125" t="s">
        <v>1039</v>
      </c>
      <c r="G273" s="125" t="s">
        <v>66</v>
      </c>
      <c r="H273" s="125" t="s">
        <v>67</v>
      </c>
      <c r="I273" s="125" t="s">
        <v>1040</v>
      </c>
      <c r="J273" s="125">
        <v>2026.3</v>
      </c>
      <c r="K273" s="125">
        <v>2026.5</v>
      </c>
      <c r="L273" s="125" t="s">
        <v>1041</v>
      </c>
      <c r="M273" s="125">
        <v>8</v>
      </c>
      <c r="N273" s="125">
        <v>8</v>
      </c>
      <c r="O273" s="125"/>
      <c r="P273" s="125">
        <v>8</v>
      </c>
      <c r="Q273" s="125"/>
      <c r="R273" s="125"/>
      <c r="S273" s="125"/>
      <c r="T273" s="125" t="s">
        <v>48</v>
      </c>
      <c r="U273" s="125" t="s">
        <v>54</v>
      </c>
      <c r="V273" s="125" t="s">
        <v>54</v>
      </c>
      <c r="W273" s="125" t="s">
        <v>54</v>
      </c>
      <c r="X273" s="125" t="s">
        <v>48</v>
      </c>
      <c r="Y273" s="125"/>
      <c r="Z273" s="125"/>
      <c r="AA273" s="125"/>
      <c r="AB273" s="125"/>
      <c r="AC273" s="125"/>
      <c r="AD273" s="125">
        <v>26</v>
      </c>
      <c r="AE273" s="125">
        <v>103</v>
      </c>
      <c r="AF273" s="125">
        <v>9</v>
      </c>
      <c r="AG273" s="125">
        <v>27</v>
      </c>
      <c r="AH273" s="125"/>
    </row>
    <row r="274" s="97" customFormat="1" ht="29" customHeight="1" spans="1:34">
      <c r="A274" s="122">
        <v>269</v>
      </c>
      <c r="B274" s="125" t="s">
        <v>1030</v>
      </c>
      <c r="C274" s="125" t="s">
        <v>310</v>
      </c>
      <c r="D274" s="125" t="s">
        <v>843</v>
      </c>
      <c r="E274" s="125" t="s">
        <v>48</v>
      </c>
      <c r="F274" s="125" t="s">
        <v>1042</v>
      </c>
      <c r="G274" s="125" t="s">
        <v>66</v>
      </c>
      <c r="H274" s="125" t="s">
        <v>51</v>
      </c>
      <c r="I274" s="125" t="s">
        <v>1043</v>
      </c>
      <c r="J274" s="125">
        <v>2026.3</v>
      </c>
      <c r="K274" s="125">
        <v>2026.6</v>
      </c>
      <c r="L274" s="125" t="s">
        <v>1044</v>
      </c>
      <c r="M274" s="125">
        <v>15</v>
      </c>
      <c r="N274" s="125">
        <v>15</v>
      </c>
      <c r="O274" s="125"/>
      <c r="P274" s="125">
        <v>15</v>
      </c>
      <c r="Q274" s="125"/>
      <c r="R274" s="125"/>
      <c r="S274" s="125"/>
      <c r="T274" s="125" t="s">
        <v>48</v>
      </c>
      <c r="U274" s="125" t="s">
        <v>54</v>
      </c>
      <c r="V274" s="125" t="s">
        <v>54</v>
      </c>
      <c r="W274" s="125" t="s">
        <v>54</v>
      </c>
      <c r="X274" s="125" t="s">
        <v>48</v>
      </c>
      <c r="Y274" s="125"/>
      <c r="Z274" s="125"/>
      <c r="AA274" s="125"/>
      <c r="AB274" s="125"/>
      <c r="AC274" s="125"/>
      <c r="AD274" s="125">
        <v>38</v>
      </c>
      <c r="AE274" s="125">
        <v>134</v>
      </c>
      <c r="AF274" s="125">
        <v>10</v>
      </c>
      <c r="AG274" s="125">
        <v>47</v>
      </c>
      <c r="AH274" s="125"/>
    </row>
    <row r="275" s="97" customFormat="1" ht="29" customHeight="1" spans="1:34">
      <c r="A275" s="122">
        <v>270</v>
      </c>
      <c r="B275" s="125" t="s">
        <v>1030</v>
      </c>
      <c r="C275" s="125" t="s">
        <v>310</v>
      </c>
      <c r="D275" s="125" t="s">
        <v>1045</v>
      </c>
      <c r="E275" s="125" t="s">
        <v>54</v>
      </c>
      <c r="F275" s="125" t="s">
        <v>1046</v>
      </c>
      <c r="G275" s="125" t="s">
        <v>66</v>
      </c>
      <c r="H275" s="125" t="s">
        <v>51</v>
      </c>
      <c r="I275" s="125" t="s">
        <v>1047</v>
      </c>
      <c r="J275" s="125">
        <v>2026.3</v>
      </c>
      <c r="K275" s="125">
        <v>2026.6</v>
      </c>
      <c r="L275" s="125" t="s">
        <v>1048</v>
      </c>
      <c r="M275" s="125">
        <v>15</v>
      </c>
      <c r="N275" s="125">
        <v>15</v>
      </c>
      <c r="O275" s="125"/>
      <c r="P275" s="125">
        <v>15</v>
      </c>
      <c r="Q275" s="125"/>
      <c r="R275" s="125"/>
      <c r="S275" s="125"/>
      <c r="T275" s="125" t="s">
        <v>48</v>
      </c>
      <c r="U275" s="125" t="s">
        <v>54</v>
      </c>
      <c r="V275" s="125" t="s">
        <v>54</v>
      </c>
      <c r="W275" s="125" t="s">
        <v>54</v>
      </c>
      <c r="X275" s="125" t="s">
        <v>48</v>
      </c>
      <c r="Y275" s="125"/>
      <c r="Z275" s="125"/>
      <c r="AA275" s="125"/>
      <c r="AB275" s="125"/>
      <c r="AC275" s="125"/>
      <c r="AD275" s="125">
        <v>183</v>
      </c>
      <c r="AE275" s="125">
        <v>697</v>
      </c>
      <c r="AF275" s="125">
        <v>58</v>
      </c>
      <c r="AG275" s="125">
        <v>217</v>
      </c>
      <c r="AH275" s="125"/>
    </row>
    <row r="276" s="97" customFormat="1" ht="29" customHeight="1" spans="1:34">
      <c r="A276" s="122">
        <v>271</v>
      </c>
      <c r="B276" s="125" t="s">
        <v>1030</v>
      </c>
      <c r="C276" s="125" t="s">
        <v>310</v>
      </c>
      <c r="D276" s="125" t="s">
        <v>1049</v>
      </c>
      <c r="E276" s="125" t="s">
        <v>54</v>
      </c>
      <c r="F276" s="125" t="s">
        <v>1050</v>
      </c>
      <c r="G276" s="125" t="s">
        <v>66</v>
      </c>
      <c r="H276" s="125" t="s">
        <v>51</v>
      </c>
      <c r="I276" s="125" t="s">
        <v>1051</v>
      </c>
      <c r="J276" s="125">
        <v>2026.3</v>
      </c>
      <c r="K276" s="125">
        <v>2026.5</v>
      </c>
      <c r="L276" s="125" t="s">
        <v>1052</v>
      </c>
      <c r="M276" s="125">
        <v>20</v>
      </c>
      <c r="N276" s="125">
        <v>20</v>
      </c>
      <c r="O276" s="125"/>
      <c r="P276" s="125">
        <v>20</v>
      </c>
      <c r="Q276" s="125"/>
      <c r="R276" s="125"/>
      <c r="S276" s="125"/>
      <c r="T276" s="125" t="s">
        <v>48</v>
      </c>
      <c r="U276" s="125" t="s">
        <v>54</v>
      </c>
      <c r="V276" s="125" t="s">
        <v>54</v>
      </c>
      <c r="W276" s="125" t="s">
        <v>54</v>
      </c>
      <c r="X276" s="125" t="s">
        <v>48</v>
      </c>
      <c r="Y276" s="125"/>
      <c r="Z276" s="125"/>
      <c r="AA276" s="125"/>
      <c r="AB276" s="125"/>
      <c r="AC276" s="125"/>
      <c r="AD276" s="125">
        <v>107</v>
      </c>
      <c r="AE276" s="125">
        <v>399</v>
      </c>
      <c r="AF276" s="125">
        <v>44</v>
      </c>
      <c r="AG276" s="125">
        <v>167</v>
      </c>
      <c r="AH276" s="125"/>
    </row>
    <row r="277" s="97" customFormat="1" ht="29" customHeight="1" spans="1:34">
      <c r="A277" s="122">
        <v>272</v>
      </c>
      <c r="B277" s="125" t="s">
        <v>1030</v>
      </c>
      <c r="C277" s="125" t="s">
        <v>310</v>
      </c>
      <c r="D277" s="125" t="s">
        <v>1049</v>
      </c>
      <c r="E277" s="125" t="s">
        <v>54</v>
      </c>
      <c r="F277" s="125" t="s">
        <v>1053</v>
      </c>
      <c r="G277" s="125" t="s">
        <v>66</v>
      </c>
      <c r="H277" s="125" t="s">
        <v>51</v>
      </c>
      <c r="I277" s="125" t="s">
        <v>1054</v>
      </c>
      <c r="J277" s="125">
        <v>2026.3</v>
      </c>
      <c r="K277" s="125">
        <v>2026.5</v>
      </c>
      <c r="L277" s="125"/>
      <c r="M277" s="125">
        <v>400</v>
      </c>
      <c r="N277" s="125">
        <v>400</v>
      </c>
      <c r="O277" s="125"/>
      <c r="P277" s="125">
        <v>400</v>
      </c>
      <c r="Q277" s="125"/>
      <c r="R277" s="125"/>
      <c r="S277" s="125"/>
      <c r="T277" s="125" t="s">
        <v>48</v>
      </c>
      <c r="U277" s="125" t="s">
        <v>54</v>
      </c>
      <c r="V277" s="125" t="s">
        <v>54</v>
      </c>
      <c r="W277" s="125" t="s">
        <v>54</v>
      </c>
      <c r="X277" s="125" t="s">
        <v>48</v>
      </c>
      <c r="Y277" s="125"/>
      <c r="Z277" s="125"/>
      <c r="AA277" s="125"/>
      <c r="AB277" s="125"/>
      <c r="AC277" s="125"/>
      <c r="AD277" s="186">
        <v>452</v>
      </c>
      <c r="AE277" s="186">
        <v>2542</v>
      </c>
      <c r="AF277" s="186">
        <v>204</v>
      </c>
      <c r="AG277" s="186">
        <v>761</v>
      </c>
      <c r="AH277" s="125"/>
    </row>
    <row r="278" s="97" customFormat="1" ht="29" customHeight="1" spans="1:34">
      <c r="A278" s="122">
        <v>273</v>
      </c>
      <c r="B278" s="187" t="s">
        <v>1030</v>
      </c>
      <c r="C278" s="187" t="s">
        <v>310</v>
      </c>
      <c r="D278" s="187" t="s">
        <v>1049</v>
      </c>
      <c r="E278" s="187" t="s">
        <v>54</v>
      </c>
      <c r="F278" s="187" t="s">
        <v>1055</v>
      </c>
      <c r="G278" s="187" t="s">
        <v>66</v>
      </c>
      <c r="H278" s="187" t="s">
        <v>51</v>
      </c>
      <c r="I278" s="187" t="s">
        <v>1056</v>
      </c>
      <c r="J278" s="187">
        <v>2026.3</v>
      </c>
      <c r="K278" s="187">
        <v>2026.5</v>
      </c>
      <c r="L278" s="187" t="s">
        <v>1057</v>
      </c>
      <c r="M278" s="187">
        <v>20</v>
      </c>
      <c r="N278" s="187">
        <v>20</v>
      </c>
      <c r="O278" s="187"/>
      <c r="P278" s="187">
        <v>20</v>
      </c>
      <c r="Q278" s="187"/>
      <c r="R278" s="187"/>
      <c r="S278" s="187"/>
      <c r="T278" s="187" t="s">
        <v>48</v>
      </c>
      <c r="U278" s="187" t="s">
        <v>54</v>
      </c>
      <c r="V278" s="187" t="s">
        <v>54</v>
      </c>
      <c r="W278" s="187" t="s">
        <v>54</v>
      </c>
      <c r="X278" s="187" t="s">
        <v>48</v>
      </c>
      <c r="Y278" s="187"/>
      <c r="Z278" s="187"/>
      <c r="AA278" s="187"/>
      <c r="AB278" s="187"/>
      <c r="AC278" s="187"/>
      <c r="AD278" s="187">
        <v>31</v>
      </c>
      <c r="AE278" s="187">
        <v>115</v>
      </c>
      <c r="AF278" s="187">
        <v>10</v>
      </c>
      <c r="AG278" s="187">
        <v>34</v>
      </c>
      <c r="AH278" s="187"/>
    </row>
    <row r="279" s="86" customFormat="1" ht="29" customHeight="1" spans="1:34">
      <c r="A279" s="122">
        <v>274</v>
      </c>
      <c r="B279" s="125" t="s">
        <v>1030</v>
      </c>
      <c r="C279" s="125" t="s">
        <v>101</v>
      </c>
      <c r="D279" s="125" t="s">
        <v>624</v>
      </c>
      <c r="E279" s="125" t="s">
        <v>48</v>
      </c>
      <c r="F279" s="125" t="s">
        <v>1058</v>
      </c>
      <c r="G279" s="125" t="s">
        <v>66</v>
      </c>
      <c r="H279" s="125" t="s">
        <v>51</v>
      </c>
      <c r="I279" s="125" t="s">
        <v>1059</v>
      </c>
      <c r="J279" s="125">
        <v>2026.6</v>
      </c>
      <c r="K279" s="125">
        <v>2026.11</v>
      </c>
      <c r="L279" s="125" t="s">
        <v>1060</v>
      </c>
      <c r="M279" s="125">
        <v>20</v>
      </c>
      <c r="N279" s="125">
        <v>20</v>
      </c>
      <c r="O279" s="125"/>
      <c r="P279" s="125">
        <v>20</v>
      </c>
      <c r="Q279" s="125"/>
      <c r="R279" s="125"/>
      <c r="S279" s="125"/>
      <c r="T279" s="125" t="s">
        <v>48</v>
      </c>
      <c r="U279" s="125" t="s">
        <v>54</v>
      </c>
      <c r="V279" s="125" t="s">
        <v>55</v>
      </c>
      <c r="W279" s="125" t="s">
        <v>54</v>
      </c>
      <c r="X279" s="125" t="s">
        <v>48</v>
      </c>
      <c r="Y279" s="125"/>
      <c r="Z279" s="125"/>
      <c r="AA279" s="125"/>
      <c r="AB279" s="125"/>
      <c r="AC279" s="125"/>
      <c r="AD279" s="125">
        <v>180</v>
      </c>
      <c r="AE279" s="125">
        <v>680</v>
      </c>
      <c r="AF279" s="125">
        <v>78</v>
      </c>
      <c r="AG279" s="125">
        <v>296</v>
      </c>
      <c r="AH279" s="125"/>
    </row>
    <row r="280" s="86" customFormat="1" ht="29" customHeight="1" spans="1:34">
      <c r="A280" s="122">
        <v>275</v>
      </c>
      <c r="B280" s="125" t="s">
        <v>1030</v>
      </c>
      <c r="C280" s="125" t="s">
        <v>101</v>
      </c>
      <c r="D280" s="125" t="s">
        <v>1061</v>
      </c>
      <c r="E280" s="125" t="s">
        <v>48</v>
      </c>
      <c r="F280" s="125" t="s">
        <v>1062</v>
      </c>
      <c r="G280" s="125" t="s">
        <v>66</v>
      </c>
      <c r="H280" s="125" t="s">
        <v>51</v>
      </c>
      <c r="I280" s="125" t="s">
        <v>1059</v>
      </c>
      <c r="J280" s="125">
        <v>2026.6</v>
      </c>
      <c r="K280" s="125">
        <v>2026.11</v>
      </c>
      <c r="L280" s="125" t="s">
        <v>1063</v>
      </c>
      <c r="M280" s="125">
        <v>10</v>
      </c>
      <c r="N280" s="125">
        <v>10</v>
      </c>
      <c r="O280" s="125"/>
      <c r="P280" s="125">
        <v>10</v>
      </c>
      <c r="Q280" s="125"/>
      <c r="R280" s="125"/>
      <c r="S280" s="125"/>
      <c r="T280" s="125" t="s">
        <v>48</v>
      </c>
      <c r="U280" s="125" t="s">
        <v>54</v>
      </c>
      <c r="V280" s="125" t="s">
        <v>55</v>
      </c>
      <c r="W280" s="125" t="s">
        <v>54</v>
      </c>
      <c r="X280" s="125" t="s">
        <v>48</v>
      </c>
      <c r="Y280" s="125"/>
      <c r="Z280" s="125"/>
      <c r="AA280" s="125"/>
      <c r="AB280" s="125"/>
      <c r="AC280" s="125"/>
      <c r="AD280" s="125">
        <v>8</v>
      </c>
      <c r="AE280" s="125">
        <v>32</v>
      </c>
      <c r="AF280" s="125">
        <v>1</v>
      </c>
      <c r="AG280" s="125">
        <v>1</v>
      </c>
      <c r="AH280" s="125"/>
    </row>
    <row r="281" s="86" customFormat="1" ht="29" customHeight="1" spans="1:34">
      <c r="A281" s="122">
        <v>276</v>
      </c>
      <c r="B281" s="125" t="s">
        <v>1030</v>
      </c>
      <c r="C281" s="125" t="s">
        <v>101</v>
      </c>
      <c r="D281" s="125" t="s">
        <v>640</v>
      </c>
      <c r="E281" s="125" t="s">
        <v>48</v>
      </c>
      <c r="F281" s="125" t="s">
        <v>1064</v>
      </c>
      <c r="G281" s="125" t="s">
        <v>66</v>
      </c>
      <c r="H281" s="125" t="s">
        <v>51</v>
      </c>
      <c r="I281" s="125" t="s">
        <v>1065</v>
      </c>
      <c r="J281" s="125">
        <v>2026.6</v>
      </c>
      <c r="K281" s="125">
        <v>2026.11</v>
      </c>
      <c r="L281" s="125" t="s">
        <v>1066</v>
      </c>
      <c r="M281" s="125">
        <v>15</v>
      </c>
      <c r="N281" s="125">
        <v>15</v>
      </c>
      <c r="O281" s="125"/>
      <c r="P281" s="125">
        <v>15</v>
      </c>
      <c r="Q281" s="125"/>
      <c r="R281" s="125"/>
      <c r="S281" s="125"/>
      <c r="T281" s="125" t="s">
        <v>48</v>
      </c>
      <c r="U281" s="125" t="s">
        <v>54</v>
      </c>
      <c r="V281" s="125" t="s">
        <v>55</v>
      </c>
      <c r="W281" s="125" t="s">
        <v>54</v>
      </c>
      <c r="X281" s="125" t="s">
        <v>48</v>
      </c>
      <c r="Y281" s="125"/>
      <c r="Z281" s="125"/>
      <c r="AA281" s="125"/>
      <c r="AB281" s="125"/>
      <c r="AC281" s="125"/>
      <c r="AD281" s="125">
        <v>28</v>
      </c>
      <c r="AE281" s="125">
        <v>140</v>
      </c>
      <c r="AF281" s="125">
        <v>3</v>
      </c>
      <c r="AG281" s="125">
        <v>12</v>
      </c>
      <c r="AH281" s="125"/>
    </row>
    <row r="282" s="86" customFormat="1" ht="29" customHeight="1" spans="1:34">
      <c r="A282" s="122">
        <v>277</v>
      </c>
      <c r="B282" s="125" t="s">
        <v>1030</v>
      </c>
      <c r="C282" s="125" t="s">
        <v>101</v>
      </c>
      <c r="D282" s="125" t="s">
        <v>640</v>
      </c>
      <c r="E282" s="125" t="s">
        <v>48</v>
      </c>
      <c r="F282" s="125" t="s">
        <v>1067</v>
      </c>
      <c r="G282" s="125" t="s">
        <v>66</v>
      </c>
      <c r="H282" s="125" t="s">
        <v>51</v>
      </c>
      <c r="I282" s="125" t="s">
        <v>1068</v>
      </c>
      <c r="J282" s="125">
        <v>2026.6</v>
      </c>
      <c r="K282" s="125">
        <v>2026.11</v>
      </c>
      <c r="L282" s="125" t="s">
        <v>1069</v>
      </c>
      <c r="M282" s="125">
        <v>20</v>
      </c>
      <c r="N282" s="125">
        <v>20</v>
      </c>
      <c r="O282" s="125"/>
      <c r="P282" s="125">
        <v>20</v>
      </c>
      <c r="Q282" s="125"/>
      <c r="R282" s="125"/>
      <c r="S282" s="125"/>
      <c r="T282" s="125" t="s">
        <v>48</v>
      </c>
      <c r="U282" s="125" t="s">
        <v>54</v>
      </c>
      <c r="V282" s="125" t="s">
        <v>55</v>
      </c>
      <c r="W282" s="125" t="s">
        <v>54</v>
      </c>
      <c r="X282" s="125" t="s">
        <v>48</v>
      </c>
      <c r="Y282" s="125"/>
      <c r="Z282" s="125"/>
      <c r="AA282" s="125"/>
      <c r="AB282" s="125"/>
      <c r="AC282" s="125"/>
      <c r="AD282" s="125">
        <v>65</v>
      </c>
      <c r="AE282" s="125">
        <v>200</v>
      </c>
      <c r="AF282" s="125">
        <v>5</v>
      </c>
      <c r="AG282" s="125">
        <v>15</v>
      </c>
      <c r="AH282" s="125"/>
    </row>
    <row r="283" s="86" customFormat="1" ht="29" customHeight="1" spans="1:34">
      <c r="A283" s="122">
        <v>278</v>
      </c>
      <c r="B283" s="125" t="s">
        <v>1030</v>
      </c>
      <c r="C283" s="125" t="s">
        <v>699</v>
      </c>
      <c r="D283" s="125" t="s">
        <v>1070</v>
      </c>
      <c r="E283" s="125" t="s">
        <v>48</v>
      </c>
      <c r="F283" s="125" t="s">
        <v>1071</v>
      </c>
      <c r="G283" s="125" t="s">
        <v>66</v>
      </c>
      <c r="H283" s="125" t="s">
        <v>51</v>
      </c>
      <c r="I283" s="125" t="s">
        <v>1072</v>
      </c>
      <c r="J283" s="125">
        <v>2026.6</v>
      </c>
      <c r="K283" s="125">
        <v>2026.12</v>
      </c>
      <c r="L283" s="125" t="s">
        <v>1073</v>
      </c>
      <c r="M283" s="125">
        <v>30</v>
      </c>
      <c r="N283" s="125"/>
      <c r="O283" s="125">
        <v>30</v>
      </c>
      <c r="P283" s="125">
        <v>30</v>
      </c>
      <c r="Q283" s="125"/>
      <c r="R283" s="125"/>
      <c r="S283" s="125"/>
      <c r="T283" s="125" t="s">
        <v>54</v>
      </c>
      <c r="U283" s="125"/>
      <c r="V283" s="125" t="s">
        <v>54</v>
      </c>
      <c r="W283" s="125"/>
      <c r="X283" s="125" t="s">
        <v>48</v>
      </c>
      <c r="Y283" s="125"/>
      <c r="Z283" s="125"/>
      <c r="AA283" s="125"/>
      <c r="AB283" s="125"/>
      <c r="AC283" s="125"/>
      <c r="AD283" s="125">
        <v>117</v>
      </c>
      <c r="AE283" s="125">
        <v>461</v>
      </c>
      <c r="AF283" s="125">
        <v>12</v>
      </c>
      <c r="AG283" s="125">
        <v>47</v>
      </c>
      <c r="AH283" s="125"/>
    </row>
    <row r="284" s="86" customFormat="1" ht="29" customHeight="1" spans="1:34">
      <c r="A284" s="122">
        <v>279</v>
      </c>
      <c r="B284" s="125" t="s">
        <v>1030</v>
      </c>
      <c r="C284" s="125" t="s">
        <v>699</v>
      </c>
      <c r="D284" s="125" t="s">
        <v>1070</v>
      </c>
      <c r="E284" s="125" t="s">
        <v>48</v>
      </c>
      <c r="F284" s="125" t="s">
        <v>1074</v>
      </c>
      <c r="G284" s="125" t="s">
        <v>66</v>
      </c>
      <c r="H284" s="125" t="s">
        <v>51</v>
      </c>
      <c r="I284" s="125" t="s">
        <v>1075</v>
      </c>
      <c r="J284" s="125">
        <v>2026.6</v>
      </c>
      <c r="K284" s="125">
        <v>2026.12</v>
      </c>
      <c r="L284" s="125" t="s">
        <v>1076</v>
      </c>
      <c r="M284" s="125">
        <v>20</v>
      </c>
      <c r="N284" s="125"/>
      <c r="O284" s="125">
        <v>20</v>
      </c>
      <c r="P284" s="125">
        <v>20</v>
      </c>
      <c r="Q284" s="125"/>
      <c r="R284" s="125"/>
      <c r="S284" s="125"/>
      <c r="T284" s="125" t="s">
        <v>48</v>
      </c>
      <c r="U284" s="125"/>
      <c r="V284" s="125" t="s">
        <v>54</v>
      </c>
      <c r="W284" s="125"/>
      <c r="X284" s="125" t="s">
        <v>48</v>
      </c>
      <c r="Y284" s="125"/>
      <c r="Z284" s="125"/>
      <c r="AA284" s="125"/>
      <c r="AB284" s="125"/>
      <c r="AC284" s="125"/>
      <c r="AD284" s="125">
        <v>65</v>
      </c>
      <c r="AE284" s="125">
        <v>259</v>
      </c>
      <c r="AF284" s="125">
        <v>5</v>
      </c>
      <c r="AG284" s="125">
        <v>17</v>
      </c>
      <c r="AH284" s="125"/>
    </row>
    <row r="285" s="86" customFormat="1" ht="29" customHeight="1" spans="1:34">
      <c r="A285" s="122">
        <v>280</v>
      </c>
      <c r="B285" s="125" t="s">
        <v>1030</v>
      </c>
      <c r="C285" s="125" t="s">
        <v>699</v>
      </c>
      <c r="D285" s="125" t="s">
        <v>1077</v>
      </c>
      <c r="E285" s="125" t="s">
        <v>48</v>
      </c>
      <c r="F285" s="125" t="s">
        <v>1078</v>
      </c>
      <c r="G285" s="125" t="s">
        <v>66</v>
      </c>
      <c r="H285" s="125" t="s">
        <v>51</v>
      </c>
      <c r="I285" s="125" t="s">
        <v>1079</v>
      </c>
      <c r="J285" s="125">
        <v>2026.6</v>
      </c>
      <c r="K285" s="125">
        <v>2026.12</v>
      </c>
      <c r="L285" s="125" t="s">
        <v>1080</v>
      </c>
      <c r="M285" s="125">
        <v>50</v>
      </c>
      <c r="N285" s="125">
        <v>50</v>
      </c>
      <c r="O285" s="125"/>
      <c r="P285" s="125">
        <v>50</v>
      </c>
      <c r="Q285" s="125"/>
      <c r="R285" s="125"/>
      <c r="S285" s="125"/>
      <c r="T285" s="125" t="s">
        <v>48</v>
      </c>
      <c r="U285" s="125"/>
      <c r="V285" s="125" t="s">
        <v>54</v>
      </c>
      <c r="W285" s="125"/>
      <c r="X285" s="125" t="s">
        <v>48</v>
      </c>
      <c r="Y285" s="125"/>
      <c r="Z285" s="125"/>
      <c r="AA285" s="125"/>
      <c r="AB285" s="125"/>
      <c r="AC285" s="125"/>
      <c r="AD285" s="125">
        <v>125</v>
      </c>
      <c r="AE285" s="125">
        <v>565</v>
      </c>
      <c r="AF285" s="125">
        <v>2</v>
      </c>
      <c r="AG285" s="125">
        <v>8</v>
      </c>
      <c r="AH285" s="125"/>
    </row>
    <row r="286" s="86" customFormat="1" ht="29" customHeight="1" spans="1:34">
      <c r="A286" s="122">
        <v>281</v>
      </c>
      <c r="B286" s="125" t="s">
        <v>1030</v>
      </c>
      <c r="C286" s="125" t="s">
        <v>699</v>
      </c>
      <c r="D286" s="125" t="s">
        <v>1077</v>
      </c>
      <c r="E286" s="125" t="s">
        <v>48</v>
      </c>
      <c r="F286" s="125" t="s">
        <v>1081</v>
      </c>
      <c r="G286" s="125" t="s">
        <v>66</v>
      </c>
      <c r="H286" s="125" t="s">
        <v>51</v>
      </c>
      <c r="I286" s="125" t="s">
        <v>1082</v>
      </c>
      <c r="J286" s="125">
        <v>2026.6</v>
      </c>
      <c r="K286" s="125">
        <v>2026.12</v>
      </c>
      <c r="L286" s="125" t="s">
        <v>1083</v>
      </c>
      <c r="M286" s="125">
        <v>40</v>
      </c>
      <c r="N286" s="125">
        <v>40</v>
      </c>
      <c r="O286" s="125"/>
      <c r="P286" s="125">
        <v>40</v>
      </c>
      <c r="Q286" s="125"/>
      <c r="R286" s="125"/>
      <c r="S286" s="125"/>
      <c r="T286" s="125" t="s">
        <v>48</v>
      </c>
      <c r="U286" s="125"/>
      <c r="V286" s="125" t="s">
        <v>54</v>
      </c>
      <c r="W286" s="125"/>
      <c r="X286" s="125" t="s">
        <v>48</v>
      </c>
      <c r="Y286" s="125"/>
      <c r="Z286" s="125"/>
      <c r="AA286" s="125"/>
      <c r="AB286" s="125"/>
      <c r="AC286" s="125"/>
      <c r="AD286" s="125">
        <v>116</v>
      </c>
      <c r="AE286" s="125">
        <v>523</v>
      </c>
      <c r="AF286" s="125">
        <v>12</v>
      </c>
      <c r="AG286" s="125">
        <v>52</v>
      </c>
      <c r="AH286" s="125"/>
    </row>
    <row r="287" s="86" customFormat="1" ht="29" customHeight="1" spans="1:34">
      <c r="A287" s="122">
        <v>282</v>
      </c>
      <c r="B287" s="125" t="s">
        <v>1030</v>
      </c>
      <c r="C287" s="125" t="s">
        <v>699</v>
      </c>
      <c r="D287" s="125" t="s">
        <v>705</v>
      </c>
      <c r="E287" s="125" t="s">
        <v>48</v>
      </c>
      <c r="F287" s="125" t="s">
        <v>1084</v>
      </c>
      <c r="G287" s="125" t="s">
        <v>66</v>
      </c>
      <c r="H287" s="125" t="s">
        <v>51</v>
      </c>
      <c r="I287" s="125" t="s">
        <v>1085</v>
      </c>
      <c r="J287" s="125">
        <v>2026.6</v>
      </c>
      <c r="K287" s="125">
        <v>2026.12</v>
      </c>
      <c r="L287" s="125" t="s">
        <v>1086</v>
      </c>
      <c r="M287" s="125">
        <v>50</v>
      </c>
      <c r="N287" s="125">
        <v>50</v>
      </c>
      <c r="O287" s="125"/>
      <c r="P287" s="125">
        <v>50</v>
      </c>
      <c r="Q287" s="125"/>
      <c r="R287" s="125"/>
      <c r="S287" s="125"/>
      <c r="T287" s="125" t="s">
        <v>48</v>
      </c>
      <c r="U287" s="125"/>
      <c r="V287" s="125" t="s">
        <v>54</v>
      </c>
      <c r="W287" s="125"/>
      <c r="X287" s="125" t="s">
        <v>48</v>
      </c>
      <c r="Y287" s="125"/>
      <c r="Z287" s="125"/>
      <c r="AA287" s="125"/>
      <c r="AB287" s="125"/>
      <c r="AC287" s="125"/>
      <c r="AD287" s="125">
        <v>180</v>
      </c>
      <c r="AE287" s="125">
        <v>755</v>
      </c>
      <c r="AF287" s="125">
        <v>5</v>
      </c>
      <c r="AG287" s="125">
        <v>14</v>
      </c>
      <c r="AH287" s="125"/>
    </row>
    <row r="288" s="86" customFormat="1" ht="29" customHeight="1" spans="1:34">
      <c r="A288" s="122">
        <v>283</v>
      </c>
      <c r="B288" s="125" t="s">
        <v>1030</v>
      </c>
      <c r="C288" s="125" t="s">
        <v>699</v>
      </c>
      <c r="D288" s="125" t="s">
        <v>705</v>
      </c>
      <c r="E288" s="125" t="s">
        <v>48</v>
      </c>
      <c r="F288" s="125" t="s">
        <v>1087</v>
      </c>
      <c r="G288" s="125" t="s">
        <v>66</v>
      </c>
      <c r="H288" s="125" t="s">
        <v>51</v>
      </c>
      <c r="I288" s="125" t="s">
        <v>1088</v>
      </c>
      <c r="J288" s="125">
        <v>2026.6</v>
      </c>
      <c r="K288" s="125">
        <v>2026.12</v>
      </c>
      <c r="L288" s="125" t="s">
        <v>1089</v>
      </c>
      <c r="M288" s="125">
        <v>30</v>
      </c>
      <c r="N288" s="125">
        <v>30</v>
      </c>
      <c r="O288" s="125"/>
      <c r="P288" s="125">
        <v>30</v>
      </c>
      <c r="Q288" s="125"/>
      <c r="R288" s="125"/>
      <c r="S288" s="125"/>
      <c r="T288" s="125" t="s">
        <v>48</v>
      </c>
      <c r="U288" s="125"/>
      <c r="V288" s="125" t="s">
        <v>54</v>
      </c>
      <c r="W288" s="125"/>
      <c r="X288" s="125" t="s">
        <v>48</v>
      </c>
      <c r="Y288" s="125"/>
      <c r="Z288" s="125"/>
      <c r="AA288" s="125"/>
      <c r="AB288" s="125"/>
      <c r="AC288" s="125"/>
      <c r="AD288" s="125">
        <v>48</v>
      </c>
      <c r="AE288" s="125">
        <v>193</v>
      </c>
      <c r="AF288" s="125">
        <v>4</v>
      </c>
      <c r="AG288" s="125">
        <v>9</v>
      </c>
      <c r="AH288" s="125"/>
    </row>
    <row r="289" s="86" customFormat="1" ht="29" customHeight="1" spans="1:34">
      <c r="A289" s="122">
        <v>284</v>
      </c>
      <c r="B289" s="125" t="s">
        <v>1030</v>
      </c>
      <c r="C289" s="125" t="s">
        <v>699</v>
      </c>
      <c r="D289" s="125" t="s">
        <v>1090</v>
      </c>
      <c r="E289" s="125" t="s">
        <v>54</v>
      </c>
      <c r="F289" s="125" t="s">
        <v>1091</v>
      </c>
      <c r="G289" s="125" t="s">
        <v>66</v>
      </c>
      <c r="H289" s="125" t="s">
        <v>51</v>
      </c>
      <c r="I289" s="125" t="s">
        <v>1092</v>
      </c>
      <c r="J289" s="125">
        <v>2026.6</v>
      </c>
      <c r="K289" s="125">
        <v>2027.6</v>
      </c>
      <c r="L289" s="125" t="s">
        <v>1093</v>
      </c>
      <c r="M289" s="125">
        <v>300</v>
      </c>
      <c r="N289" s="125">
        <v>300</v>
      </c>
      <c r="O289" s="125"/>
      <c r="P289" s="125">
        <v>300</v>
      </c>
      <c r="Q289" s="125"/>
      <c r="R289" s="125"/>
      <c r="S289" s="125"/>
      <c r="T289" s="125" t="s">
        <v>48</v>
      </c>
      <c r="U289" s="125"/>
      <c r="V289" s="125" t="s">
        <v>54</v>
      </c>
      <c r="W289" s="125"/>
      <c r="X289" s="125" t="s">
        <v>48</v>
      </c>
      <c r="Y289" s="125"/>
      <c r="Z289" s="125"/>
      <c r="AA289" s="125"/>
      <c r="AB289" s="125"/>
      <c r="AC289" s="125"/>
      <c r="AD289" s="125">
        <v>735</v>
      </c>
      <c r="AE289" s="125">
        <v>2982</v>
      </c>
      <c r="AF289" s="125">
        <v>129</v>
      </c>
      <c r="AG289" s="125">
        <v>451</v>
      </c>
      <c r="AH289" s="125"/>
    </row>
    <row r="290" s="86" customFormat="1" ht="29" customHeight="1" spans="1:34">
      <c r="A290" s="122">
        <v>285</v>
      </c>
      <c r="B290" s="125" t="s">
        <v>1030</v>
      </c>
      <c r="C290" s="125" t="s">
        <v>92</v>
      </c>
      <c r="D290" s="125" t="s">
        <v>1094</v>
      </c>
      <c r="E290" s="125" t="s">
        <v>48</v>
      </c>
      <c r="F290" s="125" t="s">
        <v>1095</v>
      </c>
      <c r="G290" s="125" t="s">
        <v>66</v>
      </c>
      <c r="H290" s="125" t="s">
        <v>51</v>
      </c>
      <c r="I290" s="125" t="s">
        <v>1096</v>
      </c>
      <c r="J290" s="125">
        <v>2026.6</v>
      </c>
      <c r="K290" s="125">
        <v>2026.12</v>
      </c>
      <c r="L290" s="125" t="s">
        <v>1097</v>
      </c>
      <c r="M290" s="125">
        <v>18</v>
      </c>
      <c r="N290" s="125"/>
      <c r="O290" s="125">
        <v>18</v>
      </c>
      <c r="P290" s="125">
        <v>18</v>
      </c>
      <c r="Q290" s="125"/>
      <c r="R290" s="125"/>
      <c r="S290" s="125"/>
      <c r="T290" s="125" t="s">
        <v>48</v>
      </c>
      <c r="U290" s="125" t="s">
        <v>54</v>
      </c>
      <c r="V290" s="125" t="s">
        <v>54</v>
      </c>
      <c r="W290" s="125" t="s">
        <v>54</v>
      </c>
      <c r="X290" s="125" t="s">
        <v>48</v>
      </c>
      <c r="Y290" s="125"/>
      <c r="Z290" s="125"/>
      <c r="AA290" s="125"/>
      <c r="AB290" s="125"/>
      <c r="AC290" s="125"/>
      <c r="AD290" s="125">
        <v>45</v>
      </c>
      <c r="AE290" s="125">
        <v>198</v>
      </c>
      <c r="AF290" s="125">
        <v>15</v>
      </c>
      <c r="AG290" s="125">
        <v>47</v>
      </c>
      <c r="AH290" s="125"/>
    </row>
    <row r="291" s="86" customFormat="1" ht="29" customHeight="1" spans="1:34">
      <c r="A291" s="122">
        <v>286</v>
      </c>
      <c r="B291" s="125" t="s">
        <v>1030</v>
      </c>
      <c r="C291" s="125" t="s">
        <v>106</v>
      </c>
      <c r="D291" s="125" t="s">
        <v>559</v>
      </c>
      <c r="E291" s="125" t="s">
        <v>48</v>
      </c>
      <c r="F291" s="125" t="s">
        <v>1098</v>
      </c>
      <c r="G291" s="125" t="s">
        <v>66</v>
      </c>
      <c r="H291" s="125" t="s">
        <v>51</v>
      </c>
      <c r="I291" s="125" t="s">
        <v>1099</v>
      </c>
      <c r="J291" s="125">
        <v>2026.6</v>
      </c>
      <c r="K291" s="125">
        <v>2026.12</v>
      </c>
      <c r="L291" s="125" t="s">
        <v>1100</v>
      </c>
      <c r="M291" s="125">
        <v>3.5</v>
      </c>
      <c r="N291" s="125">
        <v>3.5</v>
      </c>
      <c r="O291" s="125"/>
      <c r="P291" s="125">
        <v>3.5</v>
      </c>
      <c r="Q291" s="125"/>
      <c r="R291" s="125"/>
      <c r="S291" s="125"/>
      <c r="T291" s="125"/>
      <c r="U291" s="125" t="s">
        <v>54</v>
      </c>
      <c r="V291" s="125" t="s">
        <v>54</v>
      </c>
      <c r="W291" s="125" t="s">
        <v>54</v>
      </c>
      <c r="X291" s="125" t="s">
        <v>48</v>
      </c>
      <c r="Y291" s="125"/>
      <c r="Z291" s="125"/>
      <c r="AA291" s="125"/>
      <c r="AB291" s="125"/>
      <c r="AC291" s="125"/>
      <c r="AD291" s="125">
        <v>44</v>
      </c>
      <c r="AE291" s="125">
        <v>127</v>
      </c>
      <c r="AF291" s="125">
        <v>5</v>
      </c>
      <c r="AG291" s="125">
        <v>18</v>
      </c>
      <c r="AH291" s="125"/>
    </row>
    <row r="292" s="86" customFormat="1" ht="29" customHeight="1" spans="1:34">
      <c r="A292" s="122">
        <v>287</v>
      </c>
      <c r="B292" s="125" t="s">
        <v>1030</v>
      </c>
      <c r="C292" s="125" t="s">
        <v>106</v>
      </c>
      <c r="D292" s="125"/>
      <c r="E292" s="125"/>
      <c r="F292" s="125" t="s">
        <v>1101</v>
      </c>
      <c r="G292" s="125" t="s">
        <v>66</v>
      </c>
      <c r="H292" s="125" t="s">
        <v>51</v>
      </c>
      <c r="I292" s="125" t="s">
        <v>1102</v>
      </c>
      <c r="J292" s="125">
        <v>2026.3</v>
      </c>
      <c r="K292" s="125">
        <v>2026.4</v>
      </c>
      <c r="L292" s="125" t="s">
        <v>1103</v>
      </c>
      <c r="M292" s="125">
        <v>6</v>
      </c>
      <c r="N292" s="125">
        <v>6</v>
      </c>
      <c r="O292" s="125"/>
      <c r="P292" s="125">
        <v>6</v>
      </c>
      <c r="Q292" s="125"/>
      <c r="R292" s="125"/>
      <c r="S292" s="125"/>
      <c r="T292" s="125"/>
      <c r="U292" s="125"/>
      <c r="V292" s="125"/>
      <c r="W292" s="125"/>
      <c r="X292" s="125"/>
      <c r="Y292" s="125"/>
      <c r="Z292" s="125"/>
      <c r="AA292" s="125"/>
      <c r="AB292" s="125"/>
      <c r="AC292" s="125"/>
      <c r="AD292" s="125"/>
      <c r="AE292" s="125"/>
      <c r="AF292" s="125"/>
      <c r="AG292" s="125"/>
      <c r="AH292" s="125"/>
    </row>
    <row r="293" s="86" customFormat="1" ht="29" customHeight="1" spans="1:34">
      <c r="A293" s="122">
        <v>288</v>
      </c>
      <c r="B293" s="125" t="s">
        <v>1030</v>
      </c>
      <c r="C293" s="125" t="s">
        <v>189</v>
      </c>
      <c r="D293" s="125" t="s">
        <v>251</v>
      </c>
      <c r="E293" s="125" t="s">
        <v>54</v>
      </c>
      <c r="F293" s="125" t="s">
        <v>1104</v>
      </c>
      <c r="G293" s="125" t="s">
        <v>66</v>
      </c>
      <c r="H293" s="125" t="s">
        <v>51</v>
      </c>
      <c r="I293" s="125" t="s">
        <v>1105</v>
      </c>
      <c r="J293" s="125">
        <v>2026.8</v>
      </c>
      <c r="K293" s="125">
        <v>2026.9</v>
      </c>
      <c r="L293" s="125" t="s">
        <v>1106</v>
      </c>
      <c r="M293" s="125">
        <v>23</v>
      </c>
      <c r="N293" s="125">
        <v>23</v>
      </c>
      <c r="O293" s="125"/>
      <c r="P293" s="125">
        <v>23</v>
      </c>
      <c r="Q293" s="125"/>
      <c r="R293" s="125"/>
      <c r="S293" s="125"/>
      <c r="T293" s="125" t="s">
        <v>54</v>
      </c>
      <c r="U293" s="125" t="s">
        <v>54</v>
      </c>
      <c r="V293" s="125" t="s">
        <v>54</v>
      </c>
      <c r="W293" s="125" t="s">
        <v>54</v>
      </c>
      <c r="X293" s="125" t="s">
        <v>48</v>
      </c>
      <c r="Y293" s="125"/>
      <c r="Z293" s="125"/>
      <c r="AA293" s="125"/>
      <c r="AB293" s="125"/>
      <c r="AC293" s="125"/>
      <c r="AD293" s="125">
        <v>156</v>
      </c>
      <c r="AE293" s="125">
        <v>679</v>
      </c>
      <c r="AF293" s="125">
        <v>66</v>
      </c>
      <c r="AG293" s="125">
        <v>261</v>
      </c>
      <c r="AH293" s="125"/>
    </row>
    <row r="294" s="86" customFormat="1" ht="29" customHeight="1" spans="1:34">
      <c r="A294" s="122">
        <v>289</v>
      </c>
      <c r="B294" s="125" t="s">
        <v>1030</v>
      </c>
      <c r="C294" s="125" t="s">
        <v>189</v>
      </c>
      <c r="D294" s="125" t="s">
        <v>1107</v>
      </c>
      <c r="E294" s="125" t="s">
        <v>48</v>
      </c>
      <c r="F294" s="125" t="s">
        <v>1108</v>
      </c>
      <c r="G294" s="125" t="s">
        <v>66</v>
      </c>
      <c r="H294" s="125" t="s">
        <v>51</v>
      </c>
      <c r="I294" s="125" t="s">
        <v>1109</v>
      </c>
      <c r="J294" s="125">
        <v>2026.8</v>
      </c>
      <c r="K294" s="125">
        <v>2026.9</v>
      </c>
      <c r="L294" s="125" t="s">
        <v>1110</v>
      </c>
      <c r="M294" s="125">
        <v>30</v>
      </c>
      <c r="N294" s="125">
        <v>30</v>
      </c>
      <c r="O294" s="125"/>
      <c r="P294" s="125">
        <v>30</v>
      </c>
      <c r="Q294" s="125"/>
      <c r="R294" s="125"/>
      <c r="S294" s="125"/>
      <c r="T294" s="125" t="s">
        <v>54</v>
      </c>
      <c r="U294" s="125" t="s">
        <v>54</v>
      </c>
      <c r="V294" s="125" t="s">
        <v>54</v>
      </c>
      <c r="W294" s="125" t="s">
        <v>54</v>
      </c>
      <c r="X294" s="125" t="s">
        <v>48</v>
      </c>
      <c r="Y294" s="125"/>
      <c r="Z294" s="125"/>
      <c r="AA294" s="125"/>
      <c r="AB294" s="125"/>
      <c r="AC294" s="125"/>
      <c r="AD294" s="125">
        <v>88</v>
      </c>
      <c r="AE294" s="125">
        <v>412</v>
      </c>
      <c r="AF294" s="125">
        <v>3</v>
      </c>
      <c r="AG294" s="125">
        <v>9</v>
      </c>
      <c r="AH294" s="125"/>
    </row>
    <row r="295" s="86" customFormat="1" ht="29" customHeight="1" spans="1:34">
      <c r="A295" s="122">
        <v>290</v>
      </c>
      <c r="B295" s="125" t="s">
        <v>1030</v>
      </c>
      <c r="C295" s="125" t="s">
        <v>189</v>
      </c>
      <c r="D295" s="125" t="s">
        <v>555</v>
      </c>
      <c r="E295" s="125" t="s">
        <v>54</v>
      </c>
      <c r="F295" s="125" t="s">
        <v>1111</v>
      </c>
      <c r="G295" s="125" t="s">
        <v>66</v>
      </c>
      <c r="H295" s="125" t="s">
        <v>51</v>
      </c>
      <c r="I295" s="125" t="s">
        <v>1112</v>
      </c>
      <c r="J295" s="125">
        <v>2026.8</v>
      </c>
      <c r="K295" s="125">
        <v>2026.9</v>
      </c>
      <c r="L295" s="125" t="s">
        <v>1113</v>
      </c>
      <c r="M295" s="125">
        <v>35</v>
      </c>
      <c r="N295" s="125">
        <v>35</v>
      </c>
      <c r="O295" s="125"/>
      <c r="P295" s="125">
        <v>35</v>
      </c>
      <c r="Q295" s="125"/>
      <c r="R295" s="125"/>
      <c r="S295" s="125"/>
      <c r="T295" s="125" t="s">
        <v>54</v>
      </c>
      <c r="U295" s="125" t="s">
        <v>54</v>
      </c>
      <c r="V295" s="125" t="s">
        <v>54</v>
      </c>
      <c r="W295" s="125" t="s">
        <v>54</v>
      </c>
      <c r="X295" s="125" t="s">
        <v>48</v>
      </c>
      <c r="Y295" s="125"/>
      <c r="Z295" s="125"/>
      <c r="AA295" s="125"/>
      <c r="AB295" s="125"/>
      <c r="AC295" s="125"/>
      <c r="AD295" s="125">
        <v>107</v>
      </c>
      <c r="AE295" s="125">
        <v>456</v>
      </c>
      <c r="AF295" s="125">
        <v>14</v>
      </c>
      <c r="AG295" s="125">
        <v>36</v>
      </c>
      <c r="AH295" s="125"/>
    </row>
    <row r="296" s="86" customFormat="1" ht="29" customHeight="1" spans="1:34">
      <c r="A296" s="122">
        <v>291</v>
      </c>
      <c r="B296" s="125" t="s">
        <v>1030</v>
      </c>
      <c r="C296" s="125" t="s">
        <v>189</v>
      </c>
      <c r="D296" s="125" t="s">
        <v>217</v>
      </c>
      <c r="E296" s="125" t="s">
        <v>48</v>
      </c>
      <c r="F296" s="125" t="s">
        <v>1114</v>
      </c>
      <c r="G296" s="125" t="s">
        <v>66</v>
      </c>
      <c r="H296" s="125" t="s">
        <v>51</v>
      </c>
      <c r="I296" s="125" t="s">
        <v>1115</v>
      </c>
      <c r="J296" s="125">
        <v>2026.8</v>
      </c>
      <c r="K296" s="125">
        <v>2026.9</v>
      </c>
      <c r="L296" s="125" t="s">
        <v>1116</v>
      </c>
      <c r="M296" s="125">
        <v>35</v>
      </c>
      <c r="N296" s="125">
        <v>35</v>
      </c>
      <c r="O296" s="125"/>
      <c r="P296" s="125">
        <v>35</v>
      </c>
      <c r="Q296" s="125"/>
      <c r="R296" s="125"/>
      <c r="S296" s="125"/>
      <c r="T296" s="125" t="s">
        <v>54</v>
      </c>
      <c r="U296" s="125" t="s">
        <v>54</v>
      </c>
      <c r="V296" s="125" t="s">
        <v>54</v>
      </c>
      <c r="W296" s="125" t="s">
        <v>54</v>
      </c>
      <c r="X296" s="125" t="s">
        <v>48</v>
      </c>
      <c r="Y296" s="125"/>
      <c r="Z296" s="125"/>
      <c r="AA296" s="125"/>
      <c r="AB296" s="125"/>
      <c r="AC296" s="125"/>
      <c r="AD296" s="125">
        <v>58</v>
      </c>
      <c r="AE296" s="125">
        <v>265</v>
      </c>
      <c r="AF296" s="125">
        <v>4</v>
      </c>
      <c r="AG296" s="125">
        <v>18</v>
      </c>
      <c r="AH296" s="125"/>
    </row>
    <row r="297" s="86" customFormat="1" ht="29" customHeight="1" spans="1:34">
      <c r="A297" s="122">
        <v>292</v>
      </c>
      <c r="B297" s="125" t="s">
        <v>1030</v>
      </c>
      <c r="C297" s="125" t="s">
        <v>189</v>
      </c>
      <c r="D297" s="125" t="s">
        <v>251</v>
      </c>
      <c r="E297" s="125" t="s">
        <v>54</v>
      </c>
      <c r="F297" s="125" t="s">
        <v>1117</v>
      </c>
      <c r="G297" s="125" t="s">
        <v>66</v>
      </c>
      <c r="H297" s="125" t="s">
        <v>51</v>
      </c>
      <c r="I297" s="125" t="s">
        <v>1118</v>
      </c>
      <c r="J297" s="125">
        <v>2026.8</v>
      </c>
      <c r="K297" s="125">
        <v>2026.9</v>
      </c>
      <c r="L297" s="125" t="s">
        <v>1119</v>
      </c>
      <c r="M297" s="125">
        <v>22</v>
      </c>
      <c r="N297" s="125">
        <v>22</v>
      </c>
      <c r="O297" s="125"/>
      <c r="P297" s="125">
        <v>22</v>
      </c>
      <c r="Q297" s="125"/>
      <c r="R297" s="125"/>
      <c r="S297" s="125"/>
      <c r="T297" s="125" t="s">
        <v>54</v>
      </c>
      <c r="U297" s="125" t="s">
        <v>54</v>
      </c>
      <c r="V297" s="125" t="s">
        <v>54</v>
      </c>
      <c r="W297" s="125" t="s">
        <v>54</v>
      </c>
      <c r="X297" s="125" t="s">
        <v>48</v>
      </c>
      <c r="Y297" s="125"/>
      <c r="Z297" s="125"/>
      <c r="AA297" s="125"/>
      <c r="AB297" s="125"/>
      <c r="AC297" s="125"/>
      <c r="AD297" s="125">
        <v>186</v>
      </c>
      <c r="AE297" s="125">
        <v>832</v>
      </c>
      <c r="AF297" s="125">
        <v>60</v>
      </c>
      <c r="AG297" s="125">
        <v>247</v>
      </c>
      <c r="AH297" s="125"/>
    </row>
    <row r="298" s="86" customFormat="1" ht="29" customHeight="1" spans="1:34">
      <c r="A298" s="122">
        <v>293</v>
      </c>
      <c r="B298" s="125" t="s">
        <v>1030</v>
      </c>
      <c r="C298" s="125" t="s">
        <v>189</v>
      </c>
      <c r="D298" s="125" t="s">
        <v>190</v>
      </c>
      <c r="E298" s="125" t="s">
        <v>54</v>
      </c>
      <c r="F298" s="125" t="s">
        <v>1120</v>
      </c>
      <c r="G298" s="125" t="s">
        <v>66</v>
      </c>
      <c r="H298" s="125" t="s">
        <v>51</v>
      </c>
      <c r="I298" s="125" t="s">
        <v>1121</v>
      </c>
      <c r="J298" s="125">
        <v>2026.8</v>
      </c>
      <c r="K298" s="125">
        <v>2026.9</v>
      </c>
      <c r="L298" s="125" t="s">
        <v>1122</v>
      </c>
      <c r="M298" s="125">
        <v>5</v>
      </c>
      <c r="N298" s="125">
        <v>5</v>
      </c>
      <c r="O298" s="125"/>
      <c r="P298" s="125">
        <v>5</v>
      </c>
      <c r="Q298" s="125"/>
      <c r="R298" s="125"/>
      <c r="S298" s="125"/>
      <c r="T298" s="125" t="s">
        <v>54</v>
      </c>
      <c r="U298" s="125" t="s">
        <v>54</v>
      </c>
      <c r="V298" s="125" t="s">
        <v>54</v>
      </c>
      <c r="W298" s="125" t="s">
        <v>54</v>
      </c>
      <c r="X298" s="125" t="s">
        <v>48</v>
      </c>
      <c r="Y298" s="125"/>
      <c r="Z298" s="125"/>
      <c r="AA298" s="125"/>
      <c r="AB298" s="125"/>
      <c r="AC298" s="125"/>
      <c r="AD298" s="125">
        <v>35</v>
      </c>
      <c r="AE298" s="125">
        <v>141</v>
      </c>
      <c r="AF298" s="125">
        <v>3</v>
      </c>
      <c r="AG298" s="125">
        <v>6</v>
      </c>
      <c r="AH298" s="125"/>
    </row>
    <row r="299" s="86" customFormat="1" ht="29" customHeight="1" spans="1:34">
      <c r="A299" s="122">
        <v>294</v>
      </c>
      <c r="B299" s="125" t="s">
        <v>1030</v>
      </c>
      <c r="C299" s="125" t="s">
        <v>1123</v>
      </c>
      <c r="D299" s="125" t="s">
        <v>115</v>
      </c>
      <c r="E299" s="125" t="s">
        <v>54</v>
      </c>
      <c r="F299" s="125" t="s">
        <v>1124</v>
      </c>
      <c r="G299" s="125" t="s">
        <v>66</v>
      </c>
      <c r="H299" s="125" t="s">
        <v>51</v>
      </c>
      <c r="I299" s="125" t="s">
        <v>1125</v>
      </c>
      <c r="J299" s="125">
        <v>2026.3</v>
      </c>
      <c r="K299" s="125">
        <v>2026.9</v>
      </c>
      <c r="L299" s="125" t="s">
        <v>1126</v>
      </c>
      <c r="M299" s="125">
        <v>15</v>
      </c>
      <c r="N299" s="125">
        <v>15</v>
      </c>
      <c r="O299" s="125"/>
      <c r="P299" s="125">
        <v>15</v>
      </c>
      <c r="Q299" s="125"/>
      <c r="R299" s="125"/>
      <c r="S299" s="125"/>
      <c r="T299" s="125" t="s">
        <v>54</v>
      </c>
      <c r="U299" s="125" t="s">
        <v>54</v>
      </c>
      <c r="V299" s="125" t="s">
        <v>54</v>
      </c>
      <c r="W299" s="125" t="s">
        <v>54</v>
      </c>
      <c r="X299" s="125" t="s">
        <v>48</v>
      </c>
      <c r="Y299" s="125"/>
      <c r="Z299" s="125"/>
      <c r="AA299" s="125"/>
      <c r="AB299" s="125"/>
      <c r="AC299" s="125"/>
      <c r="AD299" s="125">
        <v>468</v>
      </c>
      <c r="AE299" s="125">
        <v>2758</v>
      </c>
      <c r="AF299" s="125">
        <v>25</v>
      </c>
      <c r="AG299" s="125">
        <v>95</v>
      </c>
      <c r="AH299" s="125"/>
    </row>
    <row r="300" s="86" customFormat="1" ht="29" customHeight="1" spans="1:34">
      <c r="A300" s="122">
        <v>295</v>
      </c>
      <c r="B300" s="125" t="s">
        <v>1030</v>
      </c>
      <c r="C300" s="125" t="s">
        <v>1123</v>
      </c>
      <c r="D300" s="125" t="s">
        <v>64</v>
      </c>
      <c r="E300" s="125" t="s">
        <v>54</v>
      </c>
      <c r="F300" s="125" t="s">
        <v>1127</v>
      </c>
      <c r="G300" s="125" t="s">
        <v>66</v>
      </c>
      <c r="H300" s="125" t="s">
        <v>51</v>
      </c>
      <c r="I300" s="125" t="s">
        <v>1128</v>
      </c>
      <c r="J300" s="125">
        <v>2026.3</v>
      </c>
      <c r="K300" s="125">
        <v>2026.9</v>
      </c>
      <c r="L300" s="125" t="s">
        <v>1129</v>
      </c>
      <c r="M300" s="125">
        <v>12</v>
      </c>
      <c r="N300" s="125">
        <v>12</v>
      </c>
      <c r="O300" s="125"/>
      <c r="P300" s="125">
        <v>12</v>
      </c>
      <c r="Q300" s="125"/>
      <c r="R300" s="125"/>
      <c r="S300" s="125"/>
      <c r="T300" s="125" t="s">
        <v>54</v>
      </c>
      <c r="U300" s="125" t="s">
        <v>54</v>
      </c>
      <c r="V300" s="125" t="s">
        <v>54</v>
      </c>
      <c r="W300" s="125" t="s">
        <v>54</v>
      </c>
      <c r="X300" s="125" t="s">
        <v>48</v>
      </c>
      <c r="Y300" s="125"/>
      <c r="Z300" s="125"/>
      <c r="AA300" s="125"/>
      <c r="AB300" s="125"/>
      <c r="AC300" s="125"/>
      <c r="AD300" s="125">
        <v>82</v>
      </c>
      <c r="AE300" s="125">
        <v>298</v>
      </c>
      <c r="AF300" s="125">
        <v>33</v>
      </c>
      <c r="AG300" s="125">
        <v>117</v>
      </c>
      <c r="AH300" s="125"/>
    </row>
    <row r="301" s="86" customFormat="1" ht="29" customHeight="1" spans="1:34">
      <c r="A301" s="122">
        <v>296</v>
      </c>
      <c r="B301" s="125" t="s">
        <v>1030</v>
      </c>
      <c r="C301" s="125" t="s">
        <v>1123</v>
      </c>
      <c r="D301" s="125" t="s">
        <v>789</v>
      </c>
      <c r="E301" s="125" t="s">
        <v>54</v>
      </c>
      <c r="F301" s="125" t="s">
        <v>1130</v>
      </c>
      <c r="G301" s="125" t="s">
        <v>66</v>
      </c>
      <c r="H301" s="125" t="s">
        <v>51</v>
      </c>
      <c r="I301" s="125" t="s">
        <v>1131</v>
      </c>
      <c r="J301" s="125">
        <v>2026.3</v>
      </c>
      <c r="K301" s="125">
        <v>2026.9</v>
      </c>
      <c r="L301" s="125" t="s">
        <v>1132</v>
      </c>
      <c r="M301" s="125">
        <v>10</v>
      </c>
      <c r="N301" s="125">
        <v>10</v>
      </c>
      <c r="O301" s="125"/>
      <c r="P301" s="125">
        <v>10</v>
      </c>
      <c r="Q301" s="125"/>
      <c r="R301" s="125"/>
      <c r="S301" s="125"/>
      <c r="T301" s="125" t="s">
        <v>54</v>
      </c>
      <c r="U301" s="125" t="s">
        <v>54</v>
      </c>
      <c r="V301" s="125" t="s">
        <v>54</v>
      </c>
      <c r="W301" s="125" t="s">
        <v>54</v>
      </c>
      <c r="X301" s="125" t="s">
        <v>48</v>
      </c>
      <c r="Y301" s="125"/>
      <c r="Z301" s="125"/>
      <c r="AA301" s="125"/>
      <c r="AB301" s="125"/>
      <c r="AC301" s="125"/>
      <c r="AD301" s="125">
        <v>167</v>
      </c>
      <c r="AE301" s="125">
        <v>677</v>
      </c>
      <c r="AF301" s="125">
        <v>128</v>
      </c>
      <c r="AG301" s="125">
        <v>480</v>
      </c>
      <c r="AH301" s="125"/>
    </row>
    <row r="302" s="86" customFormat="1" ht="29" customHeight="1" spans="1:34">
      <c r="A302" s="122">
        <v>297</v>
      </c>
      <c r="B302" s="125" t="s">
        <v>1030</v>
      </c>
      <c r="C302" s="125" t="s">
        <v>1123</v>
      </c>
      <c r="D302" s="125" t="s">
        <v>88</v>
      </c>
      <c r="E302" s="125" t="s">
        <v>54</v>
      </c>
      <c r="F302" s="125" t="s">
        <v>1133</v>
      </c>
      <c r="G302" s="125" t="s">
        <v>66</v>
      </c>
      <c r="H302" s="125" t="s">
        <v>51</v>
      </c>
      <c r="I302" s="125" t="s">
        <v>1134</v>
      </c>
      <c r="J302" s="125">
        <v>2026.3</v>
      </c>
      <c r="K302" s="125">
        <v>2026.9</v>
      </c>
      <c r="L302" s="125" t="s">
        <v>1135</v>
      </c>
      <c r="M302" s="125">
        <v>10</v>
      </c>
      <c r="N302" s="125">
        <v>10</v>
      </c>
      <c r="O302" s="125"/>
      <c r="P302" s="125">
        <v>10</v>
      </c>
      <c r="Q302" s="125"/>
      <c r="R302" s="125"/>
      <c r="S302" s="125"/>
      <c r="T302" s="125" t="s">
        <v>54</v>
      </c>
      <c r="U302" s="125" t="s">
        <v>54</v>
      </c>
      <c r="V302" s="125" t="s">
        <v>54</v>
      </c>
      <c r="W302" s="125" t="s">
        <v>54</v>
      </c>
      <c r="X302" s="125" t="s">
        <v>48</v>
      </c>
      <c r="Y302" s="125"/>
      <c r="Z302" s="125"/>
      <c r="AA302" s="125"/>
      <c r="AB302" s="125"/>
      <c r="AC302" s="125"/>
      <c r="AD302" s="125">
        <v>62</v>
      </c>
      <c r="AE302" s="125">
        <v>242</v>
      </c>
      <c r="AF302" s="125">
        <v>12</v>
      </c>
      <c r="AG302" s="125">
        <v>43</v>
      </c>
      <c r="AH302" s="125"/>
    </row>
    <row r="303" s="86" customFormat="1" ht="29" customHeight="1" spans="1:34">
      <c r="A303" s="122">
        <v>298</v>
      </c>
      <c r="B303" s="125" t="s">
        <v>1030</v>
      </c>
      <c r="C303" s="125" t="s">
        <v>1123</v>
      </c>
      <c r="D303" s="125" t="s">
        <v>88</v>
      </c>
      <c r="E303" s="125" t="s">
        <v>54</v>
      </c>
      <c r="F303" s="125" t="s">
        <v>1136</v>
      </c>
      <c r="G303" s="125" t="s">
        <v>66</v>
      </c>
      <c r="H303" s="125" t="s">
        <v>51</v>
      </c>
      <c r="I303" s="125" t="s">
        <v>1137</v>
      </c>
      <c r="J303" s="125">
        <v>2026.3</v>
      </c>
      <c r="K303" s="125">
        <v>2026.9</v>
      </c>
      <c r="L303" s="125" t="s">
        <v>1138</v>
      </c>
      <c r="M303" s="125">
        <v>8</v>
      </c>
      <c r="N303" s="125">
        <v>8</v>
      </c>
      <c r="O303" s="125"/>
      <c r="P303" s="125">
        <v>8</v>
      </c>
      <c r="Q303" s="125"/>
      <c r="R303" s="125"/>
      <c r="S303" s="125"/>
      <c r="T303" s="125" t="s">
        <v>54</v>
      </c>
      <c r="U303" s="125" t="s">
        <v>54</v>
      </c>
      <c r="V303" s="125" t="s">
        <v>54</v>
      </c>
      <c r="W303" s="125" t="s">
        <v>54</v>
      </c>
      <c r="X303" s="125" t="s">
        <v>48</v>
      </c>
      <c r="Y303" s="125"/>
      <c r="Z303" s="125"/>
      <c r="AA303" s="125"/>
      <c r="AB303" s="125"/>
      <c r="AC303" s="125"/>
      <c r="AD303" s="125">
        <v>53</v>
      </c>
      <c r="AE303" s="125">
        <v>203</v>
      </c>
      <c r="AF303" s="125">
        <v>11</v>
      </c>
      <c r="AG303" s="125">
        <v>42</v>
      </c>
      <c r="AH303" s="125"/>
    </row>
    <row r="304" s="86" customFormat="1" ht="29" customHeight="1" spans="1:34">
      <c r="A304" s="122">
        <v>299</v>
      </c>
      <c r="B304" s="125" t="s">
        <v>1030</v>
      </c>
      <c r="C304" s="125" t="s">
        <v>1123</v>
      </c>
      <c r="D304" s="125" t="s">
        <v>111</v>
      </c>
      <c r="E304" s="125" t="s">
        <v>54</v>
      </c>
      <c r="F304" s="125" t="s">
        <v>1139</v>
      </c>
      <c r="G304" s="125" t="s">
        <v>66</v>
      </c>
      <c r="H304" s="125" t="s">
        <v>51</v>
      </c>
      <c r="I304" s="125" t="s">
        <v>1140</v>
      </c>
      <c r="J304" s="125">
        <v>2026.3</v>
      </c>
      <c r="K304" s="125">
        <v>2026.9</v>
      </c>
      <c r="L304" s="125" t="s">
        <v>1141</v>
      </c>
      <c r="M304" s="125">
        <v>8</v>
      </c>
      <c r="N304" s="125">
        <v>8</v>
      </c>
      <c r="O304" s="125"/>
      <c r="P304" s="125">
        <v>8</v>
      </c>
      <c r="Q304" s="125"/>
      <c r="R304" s="125"/>
      <c r="S304" s="125"/>
      <c r="T304" s="125" t="s">
        <v>54</v>
      </c>
      <c r="U304" s="125" t="s">
        <v>54</v>
      </c>
      <c r="V304" s="125" t="s">
        <v>54</v>
      </c>
      <c r="W304" s="125" t="s">
        <v>54</v>
      </c>
      <c r="X304" s="125" t="s">
        <v>48</v>
      </c>
      <c r="Y304" s="125"/>
      <c r="Z304" s="125"/>
      <c r="AA304" s="125"/>
      <c r="AB304" s="125"/>
      <c r="AC304" s="125"/>
      <c r="AD304" s="125">
        <v>19</v>
      </c>
      <c r="AE304" s="125">
        <v>71</v>
      </c>
      <c r="AF304" s="125">
        <v>14</v>
      </c>
      <c r="AG304" s="125">
        <v>48</v>
      </c>
      <c r="AH304" s="125"/>
    </row>
    <row r="305" s="86" customFormat="1" ht="29" customHeight="1" spans="1:34">
      <c r="A305" s="122">
        <v>300</v>
      </c>
      <c r="B305" s="125" t="s">
        <v>1030</v>
      </c>
      <c r="C305" s="125" t="s">
        <v>1123</v>
      </c>
      <c r="D305" s="125" t="s">
        <v>202</v>
      </c>
      <c r="E305" s="125" t="s">
        <v>54</v>
      </c>
      <c r="F305" s="125" t="s">
        <v>1142</v>
      </c>
      <c r="G305" s="125" t="s">
        <v>66</v>
      </c>
      <c r="H305" s="125" t="s">
        <v>51</v>
      </c>
      <c r="I305" s="125" t="s">
        <v>1143</v>
      </c>
      <c r="J305" s="125">
        <v>2026.3</v>
      </c>
      <c r="K305" s="125">
        <v>2026.9</v>
      </c>
      <c r="L305" s="125" t="s">
        <v>1144</v>
      </c>
      <c r="M305" s="125">
        <v>6</v>
      </c>
      <c r="N305" s="125">
        <v>6</v>
      </c>
      <c r="O305" s="125"/>
      <c r="P305" s="125">
        <v>6</v>
      </c>
      <c r="Q305" s="125"/>
      <c r="R305" s="125"/>
      <c r="S305" s="125"/>
      <c r="T305" s="125" t="s">
        <v>54</v>
      </c>
      <c r="U305" s="125" t="s">
        <v>54</v>
      </c>
      <c r="V305" s="125" t="s">
        <v>54</v>
      </c>
      <c r="W305" s="125" t="s">
        <v>54</v>
      </c>
      <c r="X305" s="125" t="s">
        <v>48</v>
      </c>
      <c r="Y305" s="125"/>
      <c r="Z305" s="125"/>
      <c r="AA305" s="125"/>
      <c r="AB305" s="125"/>
      <c r="AC305" s="125"/>
      <c r="AD305" s="125">
        <v>13</v>
      </c>
      <c r="AE305" s="125">
        <v>55</v>
      </c>
      <c r="AF305" s="125">
        <v>1</v>
      </c>
      <c r="AG305" s="125">
        <v>3</v>
      </c>
      <c r="AH305" s="125"/>
    </row>
    <row r="306" s="86" customFormat="1" ht="29" customHeight="1" spans="1:34">
      <c r="A306" s="122">
        <v>301</v>
      </c>
      <c r="B306" s="125" t="s">
        <v>1030</v>
      </c>
      <c r="C306" s="125" t="s">
        <v>1123</v>
      </c>
      <c r="D306" s="125" t="s">
        <v>202</v>
      </c>
      <c r="E306" s="125" t="s">
        <v>54</v>
      </c>
      <c r="F306" s="125" t="s">
        <v>1145</v>
      </c>
      <c r="G306" s="125" t="s">
        <v>66</v>
      </c>
      <c r="H306" s="125" t="s">
        <v>51</v>
      </c>
      <c r="I306" s="125" t="s">
        <v>1146</v>
      </c>
      <c r="J306" s="125">
        <v>2026.3</v>
      </c>
      <c r="K306" s="125">
        <v>2026.9</v>
      </c>
      <c r="L306" s="125" t="s">
        <v>1147</v>
      </c>
      <c r="M306" s="125">
        <v>7</v>
      </c>
      <c r="N306" s="125">
        <v>7</v>
      </c>
      <c r="O306" s="125"/>
      <c r="P306" s="125">
        <v>7</v>
      </c>
      <c r="Q306" s="125"/>
      <c r="R306" s="125"/>
      <c r="S306" s="125"/>
      <c r="T306" s="125" t="s">
        <v>54</v>
      </c>
      <c r="U306" s="125" t="s">
        <v>54</v>
      </c>
      <c r="V306" s="125" t="s">
        <v>54</v>
      </c>
      <c r="W306" s="125" t="s">
        <v>54</v>
      </c>
      <c r="X306" s="125" t="s">
        <v>48</v>
      </c>
      <c r="Y306" s="125"/>
      <c r="Z306" s="125"/>
      <c r="AA306" s="125"/>
      <c r="AB306" s="125"/>
      <c r="AC306" s="125"/>
      <c r="AD306" s="125">
        <v>12</v>
      </c>
      <c r="AE306" s="125">
        <v>49</v>
      </c>
      <c r="AF306" s="125">
        <v>2</v>
      </c>
      <c r="AG306" s="125">
        <v>2</v>
      </c>
      <c r="AH306" s="125"/>
    </row>
    <row r="307" s="86" customFormat="1" ht="29" customHeight="1" spans="1:34">
      <c r="A307" s="122">
        <v>302</v>
      </c>
      <c r="B307" s="125" t="s">
        <v>1030</v>
      </c>
      <c r="C307" s="125" t="s">
        <v>137</v>
      </c>
      <c r="D307" s="125" t="s">
        <v>1148</v>
      </c>
      <c r="E307" s="125" t="s">
        <v>48</v>
      </c>
      <c r="F307" s="125" t="s">
        <v>1149</v>
      </c>
      <c r="G307" s="125" t="s">
        <v>66</v>
      </c>
      <c r="H307" s="125" t="s">
        <v>51</v>
      </c>
      <c r="I307" s="125" t="s">
        <v>1150</v>
      </c>
      <c r="J307" s="125">
        <v>2026.3</v>
      </c>
      <c r="K307" s="125">
        <v>2026.9</v>
      </c>
      <c r="L307" s="125" t="s">
        <v>1151</v>
      </c>
      <c r="M307" s="125">
        <v>12</v>
      </c>
      <c r="N307" s="125">
        <v>12</v>
      </c>
      <c r="O307" s="125"/>
      <c r="P307" s="125">
        <v>12</v>
      </c>
      <c r="Q307" s="125"/>
      <c r="R307" s="125"/>
      <c r="S307" s="125"/>
      <c r="T307" s="125"/>
      <c r="U307" s="125" t="s">
        <v>54</v>
      </c>
      <c r="V307" s="125" t="s">
        <v>55</v>
      </c>
      <c r="W307" s="125"/>
      <c r="X307" s="125" t="s">
        <v>48</v>
      </c>
      <c r="Y307" s="125"/>
      <c r="Z307" s="125"/>
      <c r="AA307" s="125"/>
      <c r="AB307" s="125"/>
      <c r="AC307" s="125"/>
      <c r="AD307" s="125">
        <v>398</v>
      </c>
      <c r="AE307" s="125">
        <v>1200</v>
      </c>
      <c r="AF307" s="125">
        <v>58</v>
      </c>
      <c r="AG307" s="125">
        <v>198</v>
      </c>
      <c r="AH307" s="125"/>
    </row>
    <row r="308" s="86" customFormat="1" ht="29" customHeight="1" spans="1:34">
      <c r="A308" s="122">
        <v>303</v>
      </c>
      <c r="B308" s="125" t="s">
        <v>1030</v>
      </c>
      <c r="C308" s="125" t="s">
        <v>137</v>
      </c>
      <c r="D308" s="125" t="s">
        <v>1152</v>
      </c>
      <c r="E308" s="125" t="s">
        <v>54</v>
      </c>
      <c r="F308" s="125" t="s">
        <v>1153</v>
      </c>
      <c r="G308" s="125" t="s">
        <v>66</v>
      </c>
      <c r="H308" s="125" t="s">
        <v>51</v>
      </c>
      <c r="I308" s="125" t="s">
        <v>1154</v>
      </c>
      <c r="J308" s="125">
        <v>2026.3</v>
      </c>
      <c r="K308" s="125">
        <v>2026.9</v>
      </c>
      <c r="L308" s="125" t="s">
        <v>1155</v>
      </c>
      <c r="M308" s="125">
        <v>15</v>
      </c>
      <c r="N308" s="125">
        <v>15</v>
      </c>
      <c r="O308" s="125"/>
      <c r="P308" s="125">
        <v>15</v>
      </c>
      <c r="Q308" s="125"/>
      <c r="R308" s="125"/>
      <c r="S308" s="125"/>
      <c r="T308" s="125"/>
      <c r="U308" s="125" t="s">
        <v>54</v>
      </c>
      <c r="V308" s="125" t="s">
        <v>55</v>
      </c>
      <c r="W308" s="125"/>
      <c r="X308" s="125" t="s">
        <v>48</v>
      </c>
      <c r="Y308" s="125"/>
      <c r="Z308" s="125"/>
      <c r="AA308" s="125"/>
      <c r="AB308" s="125"/>
      <c r="AC308" s="125"/>
      <c r="AD308" s="125">
        <v>30</v>
      </c>
      <c r="AE308" s="125">
        <v>136</v>
      </c>
      <c r="AF308" s="125">
        <v>7</v>
      </c>
      <c r="AG308" s="125">
        <v>35</v>
      </c>
      <c r="AH308" s="125"/>
    </row>
    <row r="309" s="86" customFormat="1" ht="29" customHeight="1" spans="1:34">
      <c r="A309" s="122">
        <v>304</v>
      </c>
      <c r="B309" s="125" t="s">
        <v>1030</v>
      </c>
      <c r="C309" s="125" t="s">
        <v>137</v>
      </c>
      <c r="D309" s="125" t="s">
        <v>1156</v>
      </c>
      <c r="E309" s="125" t="s">
        <v>54</v>
      </c>
      <c r="F309" s="125" t="s">
        <v>1157</v>
      </c>
      <c r="G309" s="125" t="s">
        <v>66</v>
      </c>
      <c r="H309" s="125" t="s">
        <v>51</v>
      </c>
      <c r="I309" s="125" t="s">
        <v>1158</v>
      </c>
      <c r="J309" s="125">
        <v>2026.3</v>
      </c>
      <c r="K309" s="125">
        <v>2026.9</v>
      </c>
      <c r="L309" s="125" t="s">
        <v>1159</v>
      </c>
      <c r="M309" s="125">
        <v>17</v>
      </c>
      <c r="N309" s="125">
        <v>17</v>
      </c>
      <c r="O309" s="125"/>
      <c r="P309" s="125">
        <v>17</v>
      </c>
      <c r="Q309" s="125"/>
      <c r="R309" s="125"/>
      <c r="S309" s="125"/>
      <c r="T309" s="125"/>
      <c r="U309" s="125" t="s">
        <v>54</v>
      </c>
      <c r="V309" s="125" t="s">
        <v>55</v>
      </c>
      <c r="W309" s="125"/>
      <c r="X309" s="125" t="s">
        <v>48</v>
      </c>
      <c r="Y309" s="125"/>
      <c r="Z309" s="125"/>
      <c r="AA309" s="125"/>
      <c r="AB309" s="125"/>
      <c r="AC309" s="125"/>
      <c r="AD309" s="125">
        <v>213</v>
      </c>
      <c r="AE309" s="125">
        <v>856</v>
      </c>
      <c r="AF309" s="125">
        <v>53</v>
      </c>
      <c r="AG309" s="125">
        <v>156</v>
      </c>
      <c r="AH309" s="125"/>
    </row>
    <row r="310" s="86" customFormat="1" ht="29" customHeight="1" spans="1:34">
      <c r="A310" s="122">
        <v>305</v>
      </c>
      <c r="B310" s="125" t="s">
        <v>1030</v>
      </c>
      <c r="C310" s="125" t="s">
        <v>353</v>
      </c>
      <c r="D310" s="125" t="s">
        <v>1160</v>
      </c>
      <c r="E310" s="125" t="s">
        <v>54</v>
      </c>
      <c r="F310" s="125" t="s">
        <v>1161</v>
      </c>
      <c r="G310" s="125" t="s">
        <v>66</v>
      </c>
      <c r="H310" s="125" t="s">
        <v>51</v>
      </c>
      <c r="I310" s="125" t="s">
        <v>1162</v>
      </c>
      <c r="J310" s="125">
        <v>2026.3</v>
      </c>
      <c r="K310" s="125">
        <v>2026.9</v>
      </c>
      <c r="L310" s="125" t="s">
        <v>1163</v>
      </c>
      <c r="M310" s="125">
        <v>105</v>
      </c>
      <c r="N310" s="125">
        <v>105</v>
      </c>
      <c r="O310" s="125"/>
      <c r="P310" s="125">
        <v>105</v>
      </c>
      <c r="Q310" s="125"/>
      <c r="R310" s="125"/>
      <c r="S310" s="125"/>
      <c r="T310" s="125"/>
      <c r="U310" s="125"/>
      <c r="V310" s="125"/>
      <c r="W310" s="125"/>
      <c r="X310" s="125"/>
      <c r="Y310" s="125"/>
      <c r="Z310" s="125"/>
      <c r="AA310" s="125"/>
      <c r="AB310" s="125"/>
      <c r="AC310" s="125"/>
      <c r="AD310" s="125">
        <v>242</v>
      </c>
      <c r="AE310" s="125">
        <v>958</v>
      </c>
      <c r="AF310" s="125">
        <v>144</v>
      </c>
      <c r="AG310" s="125">
        <v>637</v>
      </c>
      <c r="AH310" s="125"/>
    </row>
    <row r="311" s="86" customFormat="1" ht="29" customHeight="1" spans="1:34">
      <c r="A311" s="122">
        <v>306</v>
      </c>
      <c r="B311" s="125" t="s">
        <v>1030</v>
      </c>
      <c r="C311" s="125" t="s">
        <v>353</v>
      </c>
      <c r="D311" s="125" t="s">
        <v>1164</v>
      </c>
      <c r="E311" s="125" t="s">
        <v>54</v>
      </c>
      <c r="F311" s="125" t="s">
        <v>1165</v>
      </c>
      <c r="G311" s="125" t="s">
        <v>66</v>
      </c>
      <c r="H311" s="125" t="s">
        <v>51</v>
      </c>
      <c r="I311" s="125" t="s">
        <v>1166</v>
      </c>
      <c r="J311" s="125">
        <v>2026.3</v>
      </c>
      <c r="K311" s="125">
        <v>2026.9</v>
      </c>
      <c r="L311" s="125" t="s">
        <v>1167</v>
      </c>
      <c r="M311" s="125">
        <v>16</v>
      </c>
      <c r="N311" s="125">
        <v>16</v>
      </c>
      <c r="O311" s="125"/>
      <c r="P311" s="125">
        <v>16</v>
      </c>
      <c r="Q311" s="125"/>
      <c r="R311" s="125"/>
      <c r="S311" s="125"/>
      <c r="T311" s="125"/>
      <c r="U311" s="125"/>
      <c r="V311" s="125"/>
      <c r="W311" s="125"/>
      <c r="X311" s="125"/>
      <c r="Y311" s="125"/>
      <c r="Z311" s="125"/>
      <c r="AA311" s="125"/>
      <c r="AB311" s="125"/>
      <c r="AC311" s="125"/>
      <c r="AD311" s="125">
        <v>298</v>
      </c>
      <c r="AE311" s="125">
        <v>1147</v>
      </c>
      <c r="AF311" s="125">
        <v>122</v>
      </c>
      <c r="AG311" s="125">
        <v>505</v>
      </c>
      <c r="AH311" s="125"/>
    </row>
    <row r="312" s="86" customFormat="1" ht="29" customHeight="1" spans="1:34">
      <c r="A312" s="122">
        <v>307</v>
      </c>
      <c r="B312" s="125" t="s">
        <v>1030</v>
      </c>
      <c r="C312" s="125" t="s">
        <v>353</v>
      </c>
      <c r="D312" s="125" t="s">
        <v>1168</v>
      </c>
      <c r="E312" s="125" t="s">
        <v>54</v>
      </c>
      <c r="F312" s="125" t="s">
        <v>1169</v>
      </c>
      <c r="G312" s="125" t="s">
        <v>66</v>
      </c>
      <c r="H312" s="125" t="s">
        <v>51</v>
      </c>
      <c r="I312" s="125" t="s">
        <v>1170</v>
      </c>
      <c r="J312" s="125">
        <v>2026.3</v>
      </c>
      <c r="K312" s="125">
        <v>2026.9</v>
      </c>
      <c r="L312" s="125" t="s">
        <v>1171</v>
      </c>
      <c r="M312" s="125">
        <v>2</v>
      </c>
      <c r="N312" s="125">
        <v>2</v>
      </c>
      <c r="O312" s="125"/>
      <c r="P312" s="125">
        <v>2</v>
      </c>
      <c r="Q312" s="125"/>
      <c r="R312" s="125"/>
      <c r="S312" s="125"/>
      <c r="T312" s="125"/>
      <c r="U312" s="125"/>
      <c r="V312" s="125"/>
      <c r="W312" s="125"/>
      <c r="X312" s="125"/>
      <c r="Y312" s="125"/>
      <c r="Z312" s="125"/>
      <c r="AA312" s="125"/>
      <c r="AB312" s="125"/>
      <c r="AC312" s="125"/>
      <c r="AD312" s="125">
        <v>12</v>
      </c>
      <c r="AE312" s="125">
        <v>57</v>
      </c>
      <c r="AF312" s="125">
        <v>7</v>
      </c>
      <c r="AG312" s="125">
        <v>36</v>
      </c>
      <c r="AH312" s="125"/>
    </row>
    <row r="313" s="86" customFormat="1" ht="29" customHeight="1" spans="1:34">
      <c r="A313" s="122">
        <v>308</v>
      </c>
      <c r="B313" s="125" t="s">
        <v>1030</v>
      </c>
      <c r="C313" s="125" t="s">
        <v>353</v>
      </c>
      <c r="D313" s="125" t="s">
        <v>1168</v>
      </c>
      <c r="E313" s="125" t="s">
        <v>54</v>
      </c>
      <c r="F313" s="125" t="s">
        <v>1172</v>
      </c>
      <c r="G313" s="125" t="s">
        <v>66</v>
      </c>
      <c r="H313" s="125" t="s">
        <v>51</v>
      </c>
      <c r="I313" s="125" t="s">
        <v>1173</v>
      </c>
      <c r="J313" s="125">
        <v>2026.3</v>
      </c>
      <c r="K313" s="125">
        <v>2026.9</v>
      </c>
      <c r="L313" s="125" t="s">
        <v>1174</v>
      </c>
      <c r="M313" s="125">
        <v>40</v>
      </c>
      <c r="N313" s="125">
        <v>40</v>
      </c>
      <c r="O313" s="125"/>
      <c r="P313" s="125">
        <v>40</v>
      </c>
      <c r="Q313" s="125"/>
      <c r="R313" s="125"/>
      <c r="S313" s="125"/>
      <c r="T313" s="125"/>
      <c r="U313" s="125"/>
      <c r="V313" s="125"/>
      <c r="W313" s="125"/>
      <c r="X313" s="125"/>
      <c r="Y313" s="125"/>
      <c r="Z313" s="125"/>
      <c r="AA313" s="125"/>
      <c r="AB313" s="125"/>
      <c r="AC313" s="125"/>
      <c r="AD313" s="125">
        <v>77</v>
      </c>
      <c r="AE313" s="125">
        <v>330</v>
      </c>
      <c r="AF313" s="125">
        <v>22</v>
      </c>
      <c r="AG313" s="125">
        <v>90</v>
      </c>
      <c r="AH313" s="125"/>
    </row>
    <row r="314" s="86" customFormat="1" ht="29" customHeight="1" spans="1:34">
      <c r="A314" s="122">
        <v>309</v>
      </c>
      <c r="B314" s="125" t="s">
        <v>1030</v>
      </c>
      <c r="C314" s="125" t="s">
        <v>353</v>
      </c>
      <c r="D314" s="125" t="s">
        <v>1168</v>
      </c>
      <c r="E314" s="125" t="s">
        <v>54</v>
      </c>
      <c r="F314" s="125" t="s">
        <v>1175</v>
      </c>
      <c r="G314" s="125" t="s">
        <v>66</v>
      </c>
      <c r="H314" s="125" t="s">
        <v>51</v>
      </c>
      <c r="I314" s="125" t="s">
        <v>1173</v>
      </c>
      <c r="J314" s="125">
        <v>2026.3</v>
      </c>
      <c r="K314" s="125">
        <v>2026.9</v>
      </c>
      <c r="L314" s="125" t="s">
        <v>1176</v>
      </c>
      <c r="M314" s="125">
        <v>40</v>
      </c>
      <c r="N314" s="125">
        <v>40</v>
      </c>
      <c r="O314" s="125"/>
      <c r="P314" s="125">
        <v>40</v>
      </c>
      <c r="Q314" s="125"/>
      <c r="R314" s="125"/>
      <c r="S314" s="125"/>
      <c r="T314" s="125"/>
      <c r="U314" s="125"/>
      <c r="V314" s="125"/>
      <c r="W314" s="125"/>
      <c r="X314" s="125"/>
      <c r="Y314" s="125"/>
      <c r="Z314" s="125"/>
      <c r="AA314" s="125"/>
      <c r="AB314" s="125"/>
      <c r="AC314" s="125"/>
      <c r="AD314" s="125">
        <v>87</v>
      </c>
      <c r="AE314" s="125">
        <v>412</v>
      </c>
      <c r="AF314" s="125">
        <v>34</v>
      </c>
      <c r="AG314" s="125">
        <v>124</v>
      </c>
      <c r="AH314" s="125"/>
    </row>
    <row r="315" s="86" customFormat="1" ht="29" customHeight="1" spans="1:34">
      <c r="A315" s="122">
        <v>310</v>
      </c>
      <c r="B315" s="125" t="s">
        <v>1030</v>
      </c>
      <c r="C315" s="125" t="s">
        <v>353</v>
      </c>
      <c r="D315" s="125" t="s">
        <v>1168</v>
      </c>
      <c r="E315" s="125" t="s">
        <v>54</v>
      </c>
      <c r="F315" s="125" t="s">
        <v>1177</v>
      </c>
      <c r="G315" s="125" t="s">
        <v>66</v>
      </c>
      <c r="H315" s="125" t="s">
        <v>51</v>
      </c>
      <c r="I315" s="125" t="s">
        <v>1173</v>
      </c>
      <c r="J315" s="125">
        <v>2026.3</v>
      </c>
      <c r="K315" s="125">
        <v>2026.9</v>
      </c>
      <c r="L315" s="125" t="s">
        <v>1178</v>
      </c>
      <c r="M315" s="125">
        <v>40</v>
      </c>
      <c r="N315" s="125">
        <v>40</v>
      </c>
      <c r="O315" s="125"/>
      <c r="P315" s="125">
        <v>40</v>
      </c>
      <c r="Q315" s="125"/>
      <c r="R315" s="125"/>
      <c r="S315" s="125"/>
      <c r="T315" s="125"/>
      <c r="U315" s="125"/>
      <c r="V315" s="125"/>
      <c r="W315" s="125"/>
      <c r="X315" s="125"/>
      <c r="Y315" s="125"/>
      <c r="Z315" s="125"/>
      <c r="AA315" s="125"/>
      <c r="AB315" s="125"/>
      <c r="AC315" s="125"/>
      <c r="AD315" s="125">
        <v>76</v>
      </c>
      <c r="AE315" s="125">
        <v>332</v>
      </c>
      <c r="AF315" s="125">
        <v>24</v>
      </c>
      <c r="AG315" s="125">
        <v>105</v>
      </c>
      <c r="AH315" s="125"/>
    </row>
    <row r="316" s="86" customFormat="1" ht="29" customHeight="1" spans="1:34">
      <c r="A316" s="122">
        <v>311</v>
      </c>
      <c r="B316" s="125" t="s">
        <v>1030</v>
      </c>
      <c r="C316" s="125" t="s">
        <v>353</v>
      </c>
      <c r="D316" s="125" t="s">
        <v>406</v>
      </c>
      <c r="E316" s="125" t="s">
        <v>54</v>
      </c>
      <c r="F316" s="125" t="s">
        <v>1179</v>
      </c>
      <c r="G316" s="125" t="s">
        <v>66</v>
      </c>
      <c r="H316" s="125" t="s">
        <v>51</v>
      </c>
      <c r="I316" s="125" t="s">
        <v>1180</v>
      </c>
      <c r="J316" s="125">
        <v>2026.3</v>
      </c>
      <c r="K316" s="125">
        <v>2026.9</v>
      </c>
      <c r="L316" s="125" t="s">
        <v>1181</v>
      </c>
      <c r="M316" s="125">
        <v>10</v>
      </c>
      <c r="N316" s="125">
        <v>10</v>
      </c>
      <c r="O316" s="125"/>
      <c r="P316" s="125">
        <v>10</v>
      </c>
      <c r="Q316" s="125"/>
      <c r="R316" s="125"/>
      <c r="S316" s="125"/>
      <c r="T316" s="125"/>
      <c r="U316" s="125"/>
      <c r="V316" s="125"/>
      <c r="W316" s="125"/>
      <c r="X316" s="125"/>
      <c r="Y316" s="125"/>
      <c r="Z316" s="125"/>
      <c r="AA316" s="125"/>
      <c r="AB316" s="125"/>
      <c r="AC316" s="125"/>
      <c r="AD316" s="125">
        <v>27</v>
      </c>
      <c r="AE316" s="125">
        <v>127</v>
      </c>
      <c r="AF316" s="125">
        <v>8</v>
      </c>
      <c r="AG316" s="125">
        <v>35</v>
      </c>
      <c r="AH316" s="125"/>
    </row>
    <row r="317" s="86" customFormat="1" ht="29" customHeight="1" spans="1:34">
      <c r="A317" s="122">
        <v>312</v>
      </c>
      <c r="B317" s="125" t="s">
        <v>1030</v>
      </c>
      <c r="C317" s="125" t="s">
        <v>353</v>
      </c>
      <c r="D317" s="125" t="s">
        <v>403</v>
      </c>
      <c r="E317" s="125" t="s">
        <v>54</v>
      </c>
      <c r="F317" s="125" t="s">
        <v>1182</v>
      </c>
      <c r="G317" s="125" t="s">
        <v>66</v>
      </c>
      <c r="H317" s="125" t="s">
        <v>51</v>
      </c>
      <c r="I317" s="125" t="s">
        <v>1183</v>
      </c>
      <c r="J317" s="125">
        <v>2026.3</v>
      </c>
      <c r="K317" s="125">
        <v>2026.9</v>
      </c>
      <c r="L317" s="125" t="s">
        <v>1184</v>
      </c>
      <c r="M317" s="125">
        <v>80</v>
      </c>
      <c r="N317" s="125">
        <v>80</v>
      </c>
      <c r="O317" s="125"/>
      <c r="P317" s="125">
        <v>80</v>
      </c>
      <c r="Q317" s="125"/>
      <c r="R317" s="125"/>
      <c r="S317" s="125"/>
      <c r="T317" s="125"/>
      <c r="U317" s="125"/>
      <c r="V317" s="125"/>
      <c r="W317" s="125"/>
      <c r="X317" s="125"/>
      <c r="Y317" s="125"/>
      <c r="Z317" s="125"/>
      <c r="AA317" s="125"/>
      <c r="AB317" s="125"/>
      <c r="AC317" s="125"/>
      <c r="AD317" s="125" t="s">
        <v>1185</v>
      </c>
      <c r="AE317" s="125">
        <v>234</v>
      </c>
      <c r="AF317" s="125" t="s">
        <v>1186</v>
      </c>
      <c r="AG317" s="125" t="s">
        <v>1186</v>
      </c>
      <c r="AH317" s="125"/>
    </row>
    <row r="318" s="86" customFormat="1" ht="29" customHeight="1" spans="1:34">
      <c r="A318" s="122">
        <v>313</v>
      </c>
      <c r="B318" s="125" t="s">
        <v>1030</v>
      </c>
      <c r="C318" s="125" t="s">
        <v>353</v>
      </c>
      <c r="D318" s="125" t="s">
        <v>1187</v>
      </c>
      <c r="E318" s="125" t="s">
        <v>54</v>
      </c>
      <c r="F318" s="125" t="s">
        <v>1188</v>
      </c>
      <c r="G318" s="125" t="s">
        <v>66</v>
      </c>
      <c r="H318" s="125" t="s">
        <v>51</v>
      </c>
      <c r="I318" s="125" t="s">
        <v>1189</v>
      </c>
      <c r="J318" s="125">
        <v>2026.3</v>
      </c>
      <c r="K318" s="125">
        <v>2026.9</v>
      </c>
      <c r="L318" s="125" t="s">
        <v>1190</v>
      </c>
      <c r="M318" s="125">
        <v>30</v>
      </c>
      <c r="N318" s="125">
        <v>30</v>
      </c>
      <c r="O318" s="125"/>
      <c r="P318" s="125">
        <v>30</v>
      </c>
      <c r="Q318" s="125"/>
      <c r="R318" s="125"/>
      <c r="S318" s="125"/>
      <c r="T318" s="125"/>
      <c r="U318" s="125"/>
      <c r="V318" s="125"/>
      <c r="W318" s="125"/>
      <c r="X318" s="125"/>
      <c r="Y318" s="125"/>
      <c r="Z318" s="125"/>
      <c r="AA318" s="125"/>
      <c r="AB318" s="125"/>
      <c r="AC318" s="125"/>
      <c r="AD318" s="125">
        <v>35</v>
      </c>
      <c r="AE318" s="125">
        <v>158</v>
      </c>
      <c r="AF318" s="125">
        <v>15</v>
      </c>
      <c r="AG318" s="125">
        <v>82</v>
      </c>
      <c r="AH318" s="125"/>
    </row>
    <row r="319" s="86" customFormat="1" ht="29" customHeight="1" spans="1:34">
      <c r="A319" s="122">
        <v>314</v>
      </c>
      <c r="B319" s="125" t="s">
        <v>1030</v>
      </c>
      <c r="C319" s="125" t="s">
        <v>353</v>
      </c>
      <c r="D319" s="125" t="s">
        <v>1187</v>
      </c>
      <c r="E319" s="125" t="s">
        <v>54</v>
      </c>
      <c r="F319" s="125" t="s">
        <v>1191</v>
      </c>
      <c r="G319" s="125" t="s">
        <v>66</v>
      </c>
      <c r="H319" s="125" t="s">
        <v>51</v>
      </c>
      <c r="I319" s="125" t="s">
        <v>1192</v>
      </c>
      <c r="J319" s="125">
        <v>2026.3</v>
      </c>
      <c r="K319" s="125">
        <v>2026.9</v>
      </c>
      <c r="L319" s="125" t="s">
        <v>1193</v>
      </c>
      <c r="M319" s="125">
        <v>38</v>
      </c>
      <c r="N319" s="125">
        <v>38</v>
      </c>
      <c r="O319" s="125"/>
      <c r="P319" s="125">
        <v>38</v>
      </c>
      <c r="Q319" s="125"/>
      <c r="R319" s="125"/>
      <c r="S319" s="125"/>
      <c r="T319" s="125"/>
      <c r="U319" s="125"/>
      <c r="V319" s="125"/>
      <c r="W319" s="125"/>
      <c r="X319" s="125"/>
      <c r="Y319" s="125"/>
      <c r="Z319" s="125"/>
      <c r="AA319" s="125"/>
      <c r="AB319" s="125"/>
      <c r="AC319" s="125"/>
      <c r="AD319" s="125">
        <v>48</v>
      </c>
      <c r="AE319" s="125">
        <v>196</v>
      </c>
      <c r="AF319" s="125">
        <v>20</v>
      </c>
      <c r="AG319" s="125">
        <v>80</v>
      </c>
      <c r="AH319" s="125"/>
    </row>
    <row r="320" s="86" customFormat="1" ht="29" customHeight="1" spans="1:34">
      <c r="A320" s="122">
        <v>315</v>
      </c>
      <c r="B320" s="125" t="s">
        <v>1030</v>
      </c>
      <c r="C320" s="125" t="s">
        <v>1194</v>
      </c>
      <c r="D320" s="125" t="s">
        <v>1195</v>
      </c>
      <c r="E320" s="125" t="s">
        <v>54</v>
      </c>
      <c r="F320" s="125" t="s">
        <v>1196</v>
      </c>
      <c r="G320" s="125" t="s">
        <v>66</v>
      </c>
      <c r="H320" s="125" t="s">
        <v>51</v>
      </c>
      <c r="I320" s="125" t="s">
        <v>1197</v>
      </c>
      <c r="J320" s="125">
        <v>2026.03</v>
      </c>
      <c r="K320" s="125">
        <v>2026.06</v>
      </c>
      <c r="L320" s="125" t="s">
        <v>1198</v>
      </c>
      <c r="M320" s="125">
        <v>40</v>
      </c>
      <c r="N320" s="125">
        <v>40</v>
      </c>
      <c r="O320" s="125"/>
      <c r="P320" s="125">
        <v>40</v>
      </c>
      <c r="Q320" s="125"/>
      <c r="R320" s="125"/>
      <c r="S320" s="125"/>
      <c r="T320" s="125" t="s">
        <v>48</v>
      </c>
      <c r="U320" s="125" t="s">
        <v>54</v>
      </c>
      <c r="V320" s="125" t="s">
        <v>54</v>
      </c>
      <c r="W320" s="125" t="s">
        <v>54</v>
      </c>
      <c r="X320" s="125" t="s">
        <v>48</v>
      </c>
      <c r="Y320" s="125"/>
      <c r="Z320" s="125"/>
      <c r="AA320" s="125"/>
      <c r="AB320" s="125"/>
      <c r="AC320" s="125"/>
      <c r="AD320" s="125">
        <v>249</v>
      </c>
      <c r="AE320" s="125">
        <v>1032</v>
      </c>
      <c r="AF320" s="125">
        <v>98</v>
      </c>
      <c r="AG320" s="125">
        <v>415</v>
      </c>
      <c r="AH320" s="125"/>
    </row>
    <row r="321" s="86" customFormat="1" ht="29" customHeight="1" spans="1:34">
      <c r="A321" s="122">
        <v>316</v>
      </c>
      <c r="B321" s="125" t="s">
        <v>1030</v>
      </c>
      <c r="C321" s="125" t="s">
        <v>1194</v>
      </c>
      <c r="D321" s="125" t="s">
        <v>1199</v>
      </c>
      <c r="E321" s="125" t="s">
        <v>54</v>
      </c>
      <c r="F321" s="125" t="s">
        <v>1200</v>
      </c>
      <c r="G321" s="125" t="s">
        <v>66</v>
      </c>
      <c r="H321" s="125" t="s">
        <v>51</v>
      </c>
      <c r="I321" s="125" t="s">
        <v>1201</v>
      </c>
      <c r="J321" s="125">
        <v>2026.03</v>
      </c>
      <c r="K321" s="125">
        <v>2026.06</v>
      </c>
      <c r="L321" s="125" t="s">
        <v>1202</v>
      </c>
      <c r="M321" s="125">
        <v>50</v>
      </c>
      <c r="N321" s="125">
        <v>50</v>
      </c>
      <c r="O321" s="125"/>
      <c r="P321" s="125">
        <v>50</v>
      </c>
      <c r="Q321" s="125"/>
      <c r="R321" s="125"/>
      <c r="S321" s="125"/>
      <c r="T321" s="125" t="s">
        <v>48</v>
      </c>
      <c r="U321" s="125" t="s">
        <v>54</v>
      </c>
      <c r="V321" s="125" t="s">
        <v>54</v>
      </c>
      <c r="W321" s="125" t="s">
        <v>54</v>
      </c>
      <c r="X321" s="125" t="s">
        <v>48</v>
      </c>
      <c r="Y321" s="125"/>
      <c r="Z321" s="125"/>
      <c r="AA321" s="125"/>
      <c r="AB321" s="125"/>
      <c r="AC321" s="125"/>
      <c r="AD321" s="125">
        <v>482</v>
      </c>
      <c r="AE321" s="125">
        <v>2150</v>
      </c>
      <c r="AF321" s="125">
        <v>290</v>
      </c>
      <c r="AG321" s="125">
        <v>1160</v>
      </c>
      <c r="AH321" s="125"/>
    </row>
    <row r="322" s="86" customFormat="1" ht="29" customHeight="1" spans="1:34">
      <c r="A322" s="122">
        <v>317</v>
      </c>
      <c r="B322" s="125" t="s">
        <v>1030</v>
      </c>
      <c r="C322" s="125" t="s">
        <v>1194</v>
      </c>
      <c r="D322" s="125" t="s">
        <v>1203</v>
      </c>
      <c r="E322" s="125" t="s">
        <v>48</v>
      </c>
      <c r="F322" s="125" t="s">
        <v>1204</v>
      </c>
      <c r="G322" s="125" t="s">
        <v>66</v>
      </c>
      <c r="H322" s="125" t="s">
        <v>51</v>
      </c>
      <c r="I322" s="125" t="s">
        <v>1205</v>
      </c>
      <c r="J322" s="125">
        <v>2026.03</v>
      </c>
      <c r="K322" s="125">
        <v>2026.06</v>
      </c>
      <c r="L322" s="125" t="s">
        <v>1206</v>
      </c>
      <c r="M322" s="125">
        <v>50</v>
      </c>
      <c r="N322" s="125">
        <v>50</v>
      </c>
      <c r="O322" s="125"/>
      <c r="P322" s="125">
        <v>50</v>
      </c>
      <c r="Q322" s="125"/>
      <c r="R322" s="125"/>
      <c r="S322" s="125"/>
      <c r="T322" s="125" t="s">
        <v>48</v>
      </c>
      <c r="U322" s="125" t="s">
        <v>54</v>
      </c>
      <c r="V322" s="125" t="s">
        <v>54</v>
      </c>
      <c r="W322" s="125" t="s">
        <v>54</v>
      </c>
      <c r="X322" s="125" t="s">
        <v>48</v>
      </c>
      <c r="Y322" s="125"/>
      <c r="Z322" s="125"/>
      <c r="AA322" s="125"/>
      <c r="AB322" s="125"/>
      <c r="AC322" s="125"/>
      <c r="AD322" s="125">
        <v>553</v>
      </c>
      <c r="AE322" s="125">
        <v>2418</v>
      </c>
      <c r="AF322" s="125">
        <v>141</v>
      </c>
      <c r="AG322" s="125">
        <v>573</v>
      </c>
      <c r="AH322" s="125"/>
    </row>
    <row r="323" s="86" customFormat="1" ht="29" customHeight="1" spans="1:34">
      <c r="A323" s="122">
        <v>318</v>
      </c>
      <c r="B323" s="125" t="s">
        <v>1030</v>
      </c>
      <c r="C323" s="125" t="s">
        <v>1194</v>
      </c>
      <c r="D323" s="125" t="s">
        <v>1207</v>
      </c>
      <c r="E323" s="125" t="s">
        <v>54</v>
      </c>
      <c r="F323" s="125" t="s">
        <v>1208</v>
      </c>
      <c r="G323" s="125" t="s">
        <v>66</v>
      </c>
      <c r="H323" s="125" t="s">
        <v>51</v>
      </c>
      <c r="I323" s="125" t="s">
        <v>1209</v>
      </c>
      <c r="J323" s="125">
        <v>2026.03</v>
      </c>
      <c r="K323" s="125">
        <v>2026.06</v>
      </c>
      <c r="L323" s="125" t="s">
        <v>1210</v>
      </c>
      <c r="M323" s="125">
        <v>80</v>
      </c>
      <c r="N323" s="125">
        <v>80</v>
      </c>
      <c r="O323" s="125"/>
      <c r="P323" s="125">
        <v>80</v>
      </c>
      <c r="Q323" s="125"/>
      <c r="R323" s="125"/>
      <c r="S323" s="125"/>
      <c r="T323" s="125" t="s">
        <v>54</v>
      </c>
      <c r="U323" s="125" t="s">
        <v>54</v>
      </c>
      <c r="V323" s="125" t="s">
        <v>54</v>
      </c>
      <c r="W323" s="125" t="s">
        <v>54</v>
      </c>
      <c r="X323" s="125" t="s">
        <v>48</v>
      </c>
      <c r="Y323" s="125"/>
      <c r="Z323" s="125"/>
      <c r="AA323" s="125"/>
      <c r="AB323" s="125"/>
      <c r="AC323" s="125"/>
      <c r="AD323" s="125">
        <v>368</v>
      </c>
      <c r="AE323" s="125">
        <v>1655</v>
      </c>
      <c r="AF323" s="125">
        <v>213</v>
      </c>
      <c r="AG323" s="125">
        <v>928</v>
      </c>
      <c r="AH323" s="125"/>
    </row>
    <row r="324" s="86" customFormat="1" ht="29" customHeight="1" spans="1:34">
      <c r="A324" s="122">
        <v>319</v>
      </c>
      <c r="B324" s="125" t="s">
        <v>1030</v>
      </c>
      <c r="C324" s="125" t="s">
        <v>279</v>
      </c>
      <c r="D324" s="125" t="s">
        <v>342</v>
      </c>
      <c r="E324" s="125"/>
      <c r="F324" s="125" t="s">
        <v>1211</v>
      </c>
      <c r="G324" s="125" t="s">
        <v>66</v>
      </c>
      <c r="H324" s="125" t="s">
        <v>51</v>
      </c>
      <c r="I324" s="125" t="s">
        <v>1212</v>
      </c>
      <c r="J324" s="125">
        <v>2026</v>
      </c>
      <c r="K324" s="125">
        <v>2026</v>
      </c>
      <c r="L324" s="125" t="s">
        <v>1213</v>
      </c>
      <c r="M324" s="125">
        <v>100</v>
      </c>
      <c r="N324" s="125">
        <v>100</v>
      </c>
      <c r="O324" s="125"/>
      <c r="P324" s="125">
        <v>100</v>
      </c>
      <c r="Q324" s="125"/>
      <c r="R324" s="125"/>
      <c r="S324" s="125"/>
      <c r="T324" s="125" t="s">
        <v>48</v>
      </c>
      <c r="U324" s="125" t="s">
        <v>54</v>
      </c>
      <c r="V324" s="125" t="s">
        <v>54</v>
      </c>
      <c r="W324" s="125" t="s">
        <v>54</v>
      </c>
      <c r="X324" s="125" t="s">
        <v>48</v>
      </c>
      <c r="Y324" s="125"/>
      <c r="Z324" s="125"/>
      <c r="AA324" s="125"/>
      <c r="AB324" s="125"/>
      <c r="AC324" s="125"/>
      <c r="AD324" s="125">
        <v>51</v>
      </c>
      <c r="AE324" s="125">
        <v>248</v>
      </c>
      <c r="AF324" s="125">
        <v>39</v>
      </c>
      <c r="AG324" s="125">
        <v>175</v>
      </c>
      <c r="AH324" s="125"/>
    </row>
    <row r="325" s="86" customFormat="1" ht="29" customHeight="1" spans="1:34">
      <c r="A325" s="122">
        <v>320</v>
      </c>
      <c r="B325" s="125" t="s">
        <v>1030</v>
      </c>
      <c r="C325" s="125" t="s">
        <v>279</v>
      </c>
      <c r="D325" s="125" t="s">
        <v>1214</v>
      </c>
      <c r="E325" s="125"/>
      <c r="F325" s="125" t="s">
        <v>1215</v>
      </c>
      <c r="G325" s="125" t="s">
        <v>66</v>
      </c>
      <c r="H325" s="125" t="s">
        <v>51</v>
      </c>
      <c r="I325" s="125" t="s">
        <v>1216</v>
      </c>
      <c r="J325" s="125">
        <v>2026</v>
      </c>
      <c r="K325" s="125">
        <v>2026</v>
      </c>
      <c r="L325" s="125" t="s">
        <v>1217</v>
      </c>
      <c r="M325" s="125">
        <v>350</v>
      </c>
      <c r="N325" s="125">
        <v>350</v>
      </c>
      <c r="O325" s="125"/>
      <c r="P325" s="125">
        <v>350</v>
      </c>
      <c r="Q325" s="125"/>
      <c r="R325" s="125"/>
      <c r="S325" s="125"/>
      <c r="T325" s="125" t="s">
        <v>48</v>
      </c>
      <c r="U325" s="125" t="s">
        <v>54</v>
      </c>
      <c r="V325" s="125" t="s">
        <v>54</v>
      </c>
      <c r="W325" s="125" t="s">
        <v>54</v>
      </c>
      <c r="X325" s="125" t="s">
        <v>48</v>
      </c>
      <c r="Y325" s="125"/>
      <c r="Z325" s="125"/>
      <c r="AA325" s="125"/>
      <c r="AB325" s="125"/>
      <c r="AC325" s="125"/>
      <c r="AD325" s="125">
        <v>61</v>
      </c>
      <c r="AE325" s="125">
        <v>267</v>
      </c>
      <c r="AF325" s="125">
        <v>37</v>
      </c>
      <c r="AG325" s="125">
        <v>164</v>
      </c>
      <c r="AH325" s="125"/>
    </row>
    <row r="326" s="86" customFormat="1" ht="29" customHeight="1" spans="1:34">
      <c r="A326" s="122">
        <v>321</v>
      </c>
      <c r="B326" s="125" t="s">
        <v>1030</v>
      </c>
      <c r="C326" s="125" t="s">
        <v>279</v>
      </c>
      <c r="D326" s="125" t="s">
        <v>1218</v>
      </c>
      <c r="E326" s="125"/>
      <c r="F326" s="125" t="s">
        <v>1219</v>
      </c>
      <c r="G326" s="125" t="s">
        <v>66</v>
      </c>
      <c r="H326" s="125" t="s">
        <v>51</v>
      </c>
      <c r="I326" s="125" t="s">
        <v>1220</v>
      </c>
      <c r="J326" s="125">
        <v>2026</v>
      </c>
      <c r="K326" s="125">
        <v>2026</v>
      </c>
      <c r="L326" s="125" t="s">
        <v>1221</v>
      </c>
      <c r="M326" s="125">
        <v>300</v>
      </c>
      <c r="N326" s="125">
        <v>300</v>
      </c>
      <c r="O326" s="125"/>
      <c r="P326" s="125">
        <v>300</v>
      </c>
      <c r="Q326" s="125"/>
      <c r="R326" s="125"/>
      <c r="S326" s="125"/>
      <c r="T326" s="125" t="s">
        <v>48</v>
      </c>
      <c r="U326" s="125" t="s">
        <v>54</v>
      </c>
      <c r="V326" s="125" t="s">
        <v>54</v>
      </c>
      <c r="W326" s="125" t="s">
        <v>54</v>
      </c>
      <c r="X326" s="125" t="s">
        <v>48</v>
      </c>
      <c r="Y326" s="125"/>
      <c r="Z326" s="125"/>
      <c r="AA326" s="125"/>
      <c r="AB326" s="125"/>
      <c r="AC326" s="125"/>
      <c r="AD326" s="125">
        <v>239</v>
      </c>
      <c r="AE326" s="125">
        <v>1198</v>
      </c>
      <c r="AF326" s="125">
        <v>168</v>
      </c>
      <c r="AG326" s="125">
        <v>867</v>
      </c>
      <c r="AH326" s="125"/>
    </row>
    <row r="327" s="86" customFormat="1" ht="29" customHeight="1" spans="1:34">
      <c r="A327" s="122">
        <v>322</v>
      </c>
      <c r="B327" s="125" t="s">
        <v>1030</v>
      </c>
      <c r="C327" s="125" t="s">
        <v>279</v>
      </c>
      <c r="D327" s="125" t="s">
        <v>731</v>
      </c>
      <c r="E327" s="125"/>
      <c r="F327" s="125" t="s">
        <v>1222</v>
      </c>
      <c r="G327" s="125" t="s">
        <v>66</v>
      </c>
      <c r="H327" s="125" t="s">
        <v>51</v>
      </c>
      <c r="I327" s="125" t="s">
        <v>1223</v>
      </c>
      <c r="J327" s="125">
        <v>2026.6</v>
      </c>
      <c r="K327" s="125">
        <v>2026.12</v>
      </c>
      <c r="L327" s="125" t="s">
        <v>1224</v>
      </c>
      <c r="M327" s="125">
        <v>35</v>
      </c>
      <c r="N327" s="125">
        <v>35</v>
      </c>
      <c r="O327" s="125"/>
      <c r="P327" s="125">
        <v>35</v>
      </c>
      <c r="Q327" s="125"/>
      <c r="R327" s="125"/>
      <c r="S327" s="125"/>
      <c r="T327" s="125" t="s">
        <v>48</v>
      </c>
      <c r="U327" s="125" t="s">
        <v>54</v>
      </c>
      <c r="V327" s="125" t="s">
        <v>54</v>
      </c>
      <c r="W327" s="125" t="s">
        <v>54</v>
      </c>
      <c r="X327" s="125" t="s">
        <v>48</v>
      </c>
      <c r="Y327" s="125"/>
      <c r="Z327" s="125"/>
      <c r="AA327" s="125"/>
      <c r="AB327" s="125"/>
      <c r="AC327" s="125"/>
      <c r="AD327" s="125">
        <v>201</v>
      </c>
      <c r="AE327" s="125">
        <v>985</v>
      </c>
      <c r="AF327" s="125">
        <v>120</v>
      </c>
      <c r="AG327" s="125">
        <v>826</v>
      </c>
      <c r="AH327" s="125"/>
    </row>
    <row r="328" s="86" customFormat="1" ht="29" customHeight="1" spans="1:34">
      <c r="A328" s="122">
        <v>323</v>
      </c>
      <c r="B328" s="125" t="s">
        <v>1030</v>
      </c>
      <c r="C328" s="125" t="s">
        <v>279</v>
      </c>
      <c r="D328" s="125" t="s">
        <v>1214</v>
      </c>
      <c r="E328" s="125"/>
      <c r="F328" s="125" t="s">
        <v>1225</v>
      </c>
      <c r="G328" s="125" t="s">
        <v>66</v>
      </c>
      <c r="H328" s="125" t="s">
        <v>51</v>
      </c>
      <c r="I328" s="125" t="s">
        <v>1226</v>
      </c>
      <c r="J328" s="125">
        <v>2026.6</v>
      </c>
      <c r="K328" s="125">
        <v>2026.12</v>
      </c>
      <c r="L328" s="125" t="s">
        <v>1227</v>
      </c>
      <c r="M328" s="125">
        <v>105</v>
      </c>
      <c r="N328" s="125">
        <v>105</v>
      </c>
      <c r="O328" s="125"/>
      <c r="P328" s="125">
        <v>105</v>
      </c>
      <c r="Q328" s="125"/>
      <c r="R328" s="125"/>
      <c r="S328" s="125"/>
      <c r="T328" s="125" t="s">
        <v>48</v>
      </c>
      <c r="U328" s="125" t="s">
        <v>54</v>
      </c>
      <c r="V328" s="125" t="s">
        <v>54</v>
      </c>
      <c r="W328" s="125" t="s">
        <v>54</v>
      </c>
      <c r="X328" s="125" t="s">
        <v>48</v>
      </c>
      <c r="Y328" s="125"/>
      <c r="Z328" s="125"/>
      <c r="AA328" s="125"/>
      <c r="AB328" s="125"/>
      <c r="AC328" s="125"/>
      <c r="AD328" s="125">
        <v>364</v>
      </c>
      <c r="AE328" s="125">
        <v>1654</v>
      </c>
      <c r="AF328" s="125">
        <v>189</v>
      </c>
      <c r="AG328" s="125">
        <v>897</v>
      </c>
      <c r="AH328" s="125"/>
    </row>
    <row r="329" s="86" customFormat="1" ht="29" customHeight="1" spans="1:34">
      <c r="A329" s="122">
        <v>324</v>
      </c>
      <c r="B329" s="125" t="s">
        <v>1030</v>
      </c>
      <c r="C329" s="125" t="s">
        <v>238</v>
      </c>
      <c r="D329" s="125" t="s">
        <v>412</v>
      </c>
      <c r="E329" s="125" t="s">
        <v>54</v>
      </c>
      <c r="F329" s="125" t="s">
        <v>1228</v>
      </c>
      <c r="G329" s="125" t="s">
        <v>66</v>
      </c>
      <c r="H329" s="125" t="s">
        <v>51</v>
      </c>
      <c r="I329" s="125" t="s">
        <v>1229</v>
      </c>
      <c r="J329" s="125">
        <v>2026.6</v>
      </c>
      <c r="K329" s="125">
        <v>2026.12</v>
      </c>
      <c r="L329" s="125" t="s">
        <v>1230</v>
      </c>
      <c r="M329" s="125">
        <v>30</v>
      </c>
      <c r="N329" s="125">
        <v>30</v>
      </c>
      <c r="O329" s="125"/>
      <c r="P329" s="125">
        <v>30</v>
      </c>
      <c r="Q329" s="125"/>
      <c r="R329" s="125"/>
      <c r="S329" s="125"/>
      <c r="T329" s="125"/>
      <c r="U329" s="125" t="s">
        <v>54</v>
      </c>
      <c r="V329" s="125" t="s">
        <v>54</v>
      </c>
      <c r="W329" s="125" t="s">
        <v>54</v>
      </c>
      <c r="X329" s="125" t="s">
        <v>48</v>
      </c>
      <c r="Y329" s="125"/>
      <c r="Z329" s="125"/>
      <c r="AA329" s="125"/>
      <c r="AB329" s="125"/>
      <c r="AC329" s="125"/>
      <c r="AD329" s="125">
        <v>307</v>
      </c>
      <c r="AE329" s="125">
        <v>1280</v>
      </c>
      <c r="AF329" s="125">
        <v>140</v>
      </c>
      <c r="AG329" s="125">
        <v>628</v>
      </c>
      <c r="AH329" s="125"/>
    </row>
    <row r="330" s="86" customFormat="1" ht="29" customHeight="1" spans="1:34">
      <c r="A330" s="122">
        <v>325</v>
      </c>
      <c r="B330" s="125" t="s">
        <v>1030</v>
      </c>
      <c r="C330" s="125" t="s">
        <v>238</v>
      </c>
      <c r="D330" s="125" t="s">
        <v>1231</v>
      </c>
      <c r="E330" s="125" t="s">
        <v>54</v>
      </c>
      <c r="F330" s="125" t="s">
        <v>1232</v>
      </c>
      <c r="G330" s="125" t="s">
        <v>66</v>
      </c>
      <c r="H330" s="125" t="s">
        <v>51</v>
      </c>
      <c r="I330" s="125" t="s">
        <v>1233</v>
      </c>
      <c r="J330" s="125">
        <v>2026.6</v>
      </c>
      <c r="K330" s="125">
        <v>2026.12</v>
      </c>
      <c r="L330" s="125" t="s">
        <v>1234</v>
      </c>
      <c r="M330" s="125">
        <v>5</v>
      </c>
      <c r="N330" s="125">
        <v>5</v>
      </c>
      <c r="O330" s="125"/>
      <c r="P330" s="125">
        <v>5</v>
      </c>
      <c r="Q330" s="125"/>
      <c r="R330" s="125"/>
      <c r="S330" s="125"/>
      <c r="T330" s="125"/>
      <c r="U330" s="125" t="s">
        <v>54</v>
      </c>
      <c r="V330" s="125" t="s">
        <v>54</v>
      </c>
      <c r="W330" s="125" t="s">
        <v>54</v>
      </c>
      <c r="X330" s="125" t="s">
        <v>48</v>
      </c>
      <c r="Y330" s="125"/>
      <c r="Z330" s="125"/>
      <c r="AA330" s="125"/>
      <c r="AB330" s="125"/>
      <c r="AC330" s="125"/>
      <c r="AD330" s="125">
        <v>90</v>
      </c>
      <c r="AE330" s="125">
        <v>379</v>
      </c>
      <c r="AF330" s="125">
        <v>29</v>
      </c>
      <c r="AG330" s="125">
        <v>116</v>
      </c>
      <c r="AH330" s="125"/>
    </row>
    <row r="331" s="86" customFormat="1" ht="29" customHeight="1" spans="1:34">
      <c r="A331" s="122">
        <v>326</v>
      </c>
      <c r="B331" s="125" t="s">
        <v>1030</v>
      </c>
      <c r="C331" s="125" t="s">
        <v>238</v>
      </c>
      <c r="D331" s="125" t="s">
        <v>1231</v>
      </c>
      <c r="E331" s="125" t="s">
        <v>54</v>
      </c>
      <c r="F331" s="125" t="s">
        <v>1235</v>
      </c>
      <c r="G331" s="125" t="s">
        <v>66</v>
      </c>
      <c r="H331" s="125" t="s">
        <v>51</v>
      </c>
      <c r="I331" s="125" t="s">
        <v>1233</v>
      </c>
      <c r="J331" s="125">
        <v>2026.6</v>
      </c>
      <c r="K331" s="125">
        <v>2026.12</v>
      </c>
      <c r="L331" s="125" t="s">
        <v>1236</v>
      </c>
      <c r="M331" s="125">
        <v>5</v>
      </c>
      <c r="N331" s="125">
        <v>5</v>
      </c>
      <c r="O331" s="125"/>
      <c r="P331" s="125">
        <v>5</v>
      </c>
      <c r="Q331" s="125"/>
      <c r="R331" s="125"/>
      <c r="S331" s="125"/>
      <c r="T331" s="125"/>
      <c r="U331" s="125" t="s">
        <v>54</v>
      </c>
      <c r="V331" s="125" t="s">
        <v>54</v>
      </c>
      <c r="W331" s="125" t="s">
        <v>54</v>
      </c>
      <c r="X331" s="125" t="s">
        <v>48</v>
      </c>
      <c r="Y331" s="125"/>
      <c r="Z331" s="125"/>
      <c r="AA331" s="125"/>
      <c r="AB331" s="125"/>
      <c r="AC331" s="125"/>
      <c r="AD331" s="125">
        <v>31</v>
      </c>
      <c r="AE331" s="125">
        <v>145</v>
      </c>
      <c r="AF331" s="125">
        <v>19</v>
      </c>
      <c r="AG331" s="125">
        <v>88</v>
      </c>
      <c r="AH331" s="125"/>
    </row>
    <row r="332" s="86" customFormat="1" ht="29" customHeight="1" spans="1:34">
      <c r="A332" s="122">
        <v>327</v>
      </c>
      <c r="B332" s="125" t="s">
        <v>1030</v>
      </c>
      <c r="C332" s="125" t="s">
        <v>238</v>
      </c>
      <c r="D332" s="125" t="s">
        <v>1237</v>
      </c>
      <c r="E332" s="125" t="s">
        <v>54</v>
      </c>
      <c r="F332" s="125" t="s">
        <v>1238</v>
      </c>
      <c r="G332" s="125" t="s">
        <v>66</v>
      </c>
      <c r="H332" s="125" t="s">
        <v>51</v>
      </c>
      <c r="I332" s="125" t="s">
        <v>1239</v>
      </c>
      <c r="J332" s="125">
        <v>2026.6</v>
      </c>
      <c r="K332" s="125">
        <v>2026.12</v>
      </c>
      <c r="L332" s="125" t="s">
        <v>1240</v>
      </c>
      <c r="M332" s="125">
        <v>188.4</v>
      </c>
      <c r="N332" s="125"/>
      <c r="O332" s="125">
        <v>188.4</v>
      </c>
      <c r="P332" s="125">
        <v>188.4</v>
      </c>
      <c r="Q332" s="125"/>
      <c r="R332" s="125"/>
      <c r="S332" s="125"/>
      <c r="T332" s="125"/>
      <c r="U332" s="125" t="s">
        <v>54</v>
      </c>
      <c r="V332" s="125" t="s">
        <v>54</v>
      </c>
      <c r="W332" s="125" t="s">
        <v>54</v>
      </c>
      <c r="X332" s="125" t="s">
        <v>48</v>
      </c>
      <c r="Y332" s="125"/>
      <c r="Z332" s="125"/>
      <c r="AA332" s="125"/>
      <c r="AB332" s="125"/>
      <c r="AC332" s="125"/>
      <c r="AD332" s="125">
        <v>370</v>
      </c>
      <c r="AE332" s="125">
        <v>3500</v>
      </c>
      <c r="AF332" s="125">
        <v>115</v>
      </c>
      <c r="AG332" s="125">
        <v>474</v>
      </c>
      <c r="AH332" s="125"/>
    </row>
    <row r="333" s="86" customFormat="1" ht="29" customHeight="1" spans="1:34">
      <c r="A333" s="122">
        <v>328</v>
      </c>
      <c r="B333" s="125" t="s">
        <v>1030</v>
      </c>
      <c r="C333" s="125" t="s">
        <v>238</v>
      </c>
      <c r="D333" s="125" t="s">
        <v>239</v>
      </c>
      <c r="E333" s="125" t="s">
        <v>54</v>
      </c>
      <c r="F333" s="125" t="s">
        <v>1241</v>
      </c>
      <c r="G333" s="125" t="s">
        <v>66</v>
      </c>
      <c r="H333" s="125" t="s">
        <v>51</v>
      </c>
      <c r="I333" s="125" t="s">
        <v>1242</v>
      </c>
      <c r="J333" s="125">
        <v>2026.6</v>
      </c>
      <c r="K333" s="125">
        <v>2026.12</v>
      </c>
      <c r="L333" s="125" t="s">
        <v>1243</v>
      </c>
      <c r="M333" s="125">
        <v>10</v>
      </c>
      <c r="N333" s="125">
        <v>10</v>
      </c>
      <c r="O333" s="125"/>
      <c r="P333" s="125">
        <v>10</v>
      </c>
      <c r="Q333" s="125"/>
      <c r="R333" s="125"/>
      <c r="S333" s="125"/>
      <c r="T333" s="125"/>
      <c r="U333" s="125" t="s">
        <v>54</v>
      </c>
      <c r="V333" s="125" t="s">
        <v>54</v>
      </c>
      <c r="W333" s="125" t="s">
        <v>54</v>
      </c>
      <c r="X333" s="125" t="s">
        <v>48</v>
      </c>
      <c r="Y333" s="125"/>
      <c r="Z333" s="125"/>
      <c r="AA333" s="125"/>
      <c r="AB333" s="125"/>
      <c r="AC333" s="125"/>
      <c r="AD333" s="125">
        <v>176</v>
      </c>
      <c r="AE333" s="125">
        <v>985</v>
      </c>
      <c r="AF333" s="125">
        <v>72</v>
      </c>
      <c r="AG333" s="125">
        <v>356</v>
      </c>
      <c r="AH333" s="125"/>
    </row>
    <row r="334" s="86" customFormat="1" ht="29" customHeight="1" spans="1:34">
      <c r="A334" s="122">
        <v>329</v>
      </c>
      <c r="B334" s="125" t="s">
        <v>1030</v>
      </c>
      <c r="C334" s="125" t="s">
        <v>246</v>
      </c>
      <c r="D334" s="125" t="s">
        <v>669</v>
      </c>
      <c r="E334" s="125" t="s">
        <v>54</v>
      </c>
      <c r="F334" s="125" t="s">
        <v>1244</v>
      </c>
      <c r="G334" s="125" t="s">
        <v>66</v>
      </c>
      <c r="H334" s="125" t="s">
        <v>51</v>
      </c>
      <c r="I334" s="125" t="s">
        <v>1245</v>
      </c>
      <c r="J334" s="125">
        <v>2026.3</v>
      </c>
      <c r="K334" s="125">
        <v>2026.12</v>
      </c>
      <c r="L334" s="125" t="s">
        <v>1246</v>
      </c>
      <c r="M334" s="125">
        <v>50</v>
      </c>
      <c r="N334" s="125">
        <v>50</v>
      </c>
      <c r="O334" s="125"/>
      <c r="P334" s="125">
        <v>50</v>
      </c>
      <c r="Q334" s="125"/>
      <c r="R334" s="125"/>
      <c r="S334" s="125"/>
      <c r="T334" s="125" t="s">
        <v>48</v>
      </c>
      <c r="U334" s="125" t="s">
        <v>54</v>
      </c>
      <c r="V334" s="125" t="s">
        <v>48</v>
      </c>
      <c r="W334" s="125" t="s">
        <v>48</v>
      </c>
      <c r="X334" s="125" t="s">
        <v>48</v>
      </c>
      <c r="Y334" s="125"/>
      <c r="Z334" s="125"/>
      <c r="AA334" s="125"/>
      <c r="AB334" s="125"/>
      <c r="AC334" s="125"/>
      <c r="AD334" s="125">
        <v>157</v>
      </c>
      <c r="AE334" s="125">
        <v>657</v>
      </c>
      <c r="AF334" s="125">
        <v>126</v>
      </c>
      <c r="AG334" s="125">
        <v>554</v>
      </c>
      <c r="AH334" s="125"/>
    </row>
    <row r="335" s="86" customFormat="1" ht="29" customHeight="1" spans="1:34">
      <c r="A335" s="122">
        <v>330</v>
      </c>
      <c r="B335" s="125" t="s">
        <v>1030</v>
      </c>
      <c r="C335" s="125" t="s">
        <v>599</v>
      </c>
      <c r="D335" s="125" t="s">
        <v>1247</v>
      </c>
      <c r="E335" s="125" t="s">
        <v>48</v>
      </c>
      <c r="F335" s="125" t="s">
        <v>1248</v>
      </c>
      <c r="G335" s="125" t="s">
        <v>66</v>
      </c>
      <c r="H335" s="125" t="s">
        <v>51</v>
      </c>
      <c r="I335" s="125" t="s">
        <v>1249</v>
      </c>
      <c r="J335" s="125">
        <v>2026.03</v>
      </c>
      <c r="K335" s="125">
        <v>2026.12</v>
      </c>
      <c r="L335" s="125" t="s">
        <v>1250</v>
      </c>
      <c r="M335" s="125">
        <v>120</v>
      </c>
      <c r="N335" s="125">
        <v>120</v>
      </c>
      <c r="O335" s="125"/>
      <c r="P335" s="125">
        <v>120</v>
      </c>
      <c r="Q335" s="125"/>
      <c r="R335" s="125"/>
      <c r="S335" s="125"/>
      <c r="T335" s="125" t="s">
        <v>48</v>
      </c>
      <c r="U335" s="125" t="s">
        <v>784</v>
      </c>
      <c r="V335" s="125" t="s">
        <v>784</v>
      </c>
      <c r="W335" s="125" t="s">
        <v>54</v>
      </c>
      <c r="X335" s="125" t="s">
        <v>48</v>
      </c>
      <c r="Y335" s="125"/>
      <c r="Z335" s="125"/>
      <c r="AA335" s="125"/>
      <c r="AB335" s="125"/>
      <c r="AC335" s="125"/>
      <c r="AD335" s="125">
        <v>280</v>
      </c>
      <c r="AE335" s="125">
        <v>1200</v>
      </c>
      <c r="AF335" s="125">
        <v>56</v>
      </c>
      <c r="AG335" s="125">
        <v>238</v>
      </c>
      <c r="AH335" s="125"/>
    </row>
    <row r="336" s="86" customFormat="1" ht="29" customHeight="1" spans="1:34">
      <c r="A336" s="122">
        <v>331</v>
      </c>
      <c r="B336" s="125" t="s">
        <v>1030</v>
      </c>
      <c r="C336" s="125" t="s">
        <v>599</v>
      </c>
      <c r="D336" s="125" t="s">
        <v>604</v>
      </c>
      <c r="E336" s="125" t="s">
        <v>54</v>
      </c>
      <c r="F336" s="125" t="s">
        <v>1251</v>
      </c>
      <c r="G336" s="125" t="s">
        <v>66</v>
      </c>
      <c r="H336" s="125" t="s">
        <v>51</v>
      </c>
      <c r="I336" s="125" t="s">
        <v>1252</v>
      </c>
      <c r="J336" s="125">
        <v>2026.03</v>
      </c>
      <c r="K336" s="125">
        <v>2026.12</v>
      </c>
      <c r="L336" s="125" t="s">
        <v>1253</v>
      </c>
      <c r="M336" s="125">
        <v>50</v>
      </c>
      <c r="N336" s="125">
        <v>50</v>
      </c>
      <c r="O336" s="125"/>
      <c r="P336" s="125">
        <v>50</v>
      </c>
      <c r="Q336" s="125"/>
      <c r="R336" s="125"/>
      <c r="S336" s="125"/>
      <c r="T336" s="125" t="s">
        <v>48</v>
      </c>
      <c r="U336" s="125" t="s">
        <v>54</v>
      </c>
      <c r="V336" s="125" t="s">
        <v>784</v>
      </c>
      <c r="W336" s="125" t="s">
        <v>54</v>
      </c>
      <c r="X336" s="125" t="s">
        <v>48</v>
      </c>
      <c r="Y336" s="125"/>
      <c r="Z336" s="125"/>
      <c r="AA336" s="125"/>
      <c r="AB336" s="125"/>
      <c r="AC336" s="125"/>
      <c r="AD336" s="125">
        <v>967</v>
      </c>
      <c r="AE336" s="125">
        <v>4251</v>
      </c>
      <c r="AF336" s="125">
        <v>484</v>
      </c>
      <c r="AG336" s="125">
        <v>2057</v>
      </c>
      <c r="AH336" s="125"/>
    </row>
    <row r="337" s="86" customFormat="1" ht="29" customHeight="1" spans="1:34">
      <c r="A337" s="122">
        <v>332</v>
      </c>
      <c r="B337" s="125" t="s">
        <v>1030</v>
      </c>
      <c r="C337" s="125" t="s">
        <v>70</v>
      </c>
      <c r="D337" s="125" t="s">
        <v>1254</v>
      </c>
      <c r="E337" s="125" t="s">
        <v>48</v>
      </c>
      <c r="F337" s="125" t="s">
        <v>1255</v>
      </c>
      <c r="G337" s="125" t="s">
        <v>66</v>
      </c>
      <c r="H337" s="125" t="s">
        <v>51</v>
      </c>
      <c r="I337" s="125" t="s">
        <v>1256</v>
      </c>
      <c r="J337" s="125">
        <v>2026.03</v>
      </c>
      <c r="K337" s="125">
        <v>2026.12</v>
      </c>
      <c r="L337" s="125" t="s">
        <v>1257</v>
      </c>
      <c r="M337" s="125">
        <v>30</v>
      </c>
      <c r="N337" s="125"/>
      <c r="O337" s="125">
        <v>30</v>
      </c>
      <c r="P337" s="125">
        <v>30</v>
      </c>
      <c r="Q337" s="125"/>
      <c r="R337" s="125"/>
      <c r="S337" s="125"/>
      <c r="T337" s="125" t="s">
        <v>48</v>
      </c>
      <c r="U337" s="125" t="s">
        <v>54</v>
      </c>
      <c r="V337" s="125"/>
      <c r="W337" s="125"/>
      <c r="X337" s="125" t="s">
        <v>48</v>
      </c>
      <c r="Y337" s="125"/>
      <c r="Z337" s="125"/>
      <c r="AA337" s="125"/>
      <c r="AB337" s="125"/>
      <c r="AC337" s="125"/>
      <c r="AD337" s="125">
        <v>31</v>
      </c>
      <c r="AE337" s="125">
        <v>105</v>
      </c>
      <c r="AF337" s="125">
        <v>8</v>
      </c>
      <c r="AG337" s="125">
        <v>28</v>
      </c>
      <c r="AH337" s="125"/>
    </row>
    <row r="338" s="86" customFormat="1" ht="29" customHeight="1" spans="1:34">
      <c r="A338" s="122">
        <v>333</v>
      </c>
      <c r="B338" s="125" t="s">
        <v>1030</v>
      </c>
      <c r="C338" s="125" t="s">
        <v>70</v>
      </c>
      <c r="D338" s="125" t="s">
        <v>1254</v>
      </c>
      <c r="E338" s="125" t="s">
        <v>48</v>
      </c>
      <c r="F338" s="125" t="s">
        <v>1258</v>
      </c>
      <c r="G338" s="125" t="s">
        <v>66</v>
      </c>
      <c r="H338" s="125" t="s">
        <v>51</v>
      </c>
      <c r="I338" s="125" t="s">
        <v>1256</v>
      </c>
      <c r="J338" s="125">
        <v>2026.03</v>
      </c>
      <c r="K338" s="125">
        <v>2026.12</v>
      </c>
      <c r="L338" s="125" t="s">
        <v>1259</v>
      </c>
      <c r="M338" s="125">
        <v>30</v>
      </c>
      <c r="N338" s="125"/>
      <c r="O338" s="125">
        <v>30</v>
      </c>
      <c r="P338" s="125">
        <v>30</v>
      </c>
      <c r="Q338" s="125"/>
      <c r="R338" s="125"/>
      <c r="S338" s="125"/>
      <c r="T338" s="125" t="s">
        <v>48</v>
      </c>
      <c r="U338" s="125" t="s">
        <v>54</v>
      </c>
      <c r="V338" s="125"/>
      <c r="W338" s="125"/>
      <c r="X338" s="125" t="s">
        <v>48</v>
      </c>
      <c r="Y338" s="125"/>
      <c r="Z338" s="125"/>
      <c r="AA338" s="125"/>
      <c r="AB338" s="125"/>
      <c r="AC338" s="125"/>
      <c r="AD338" s="125">
        <v>30</v>
      </c>
      <c r="AE338" s="125">
        <v>112</v>
      </c>
      <c r="AF338" s="125">
        <v>3</v>
      </c>
      <c r="AG338" s="125">
        <v>9</v>
      </c>
      <c r="AH338" s="125"/>
    </row>
    <row r="339" s="86" customFormat="1" ht="29" customHeight="1" spans="1:34">
      <c r="A339" s="122">
        <v>334</v>
      </c>
      <c r="B339" s="125" t="s">
        <v>1030</v>
      </c>
      <c r="C339" s="125" t="s">
        <v>70</v>
      </c>
      <c r="D339" s="125" t="s">
        <v>1260</v>
      </c>
      <c r="E339" s="125" t="s">
        <v>48</v>
      </c>
      <c r="F339" s="125" t="s">
        <v>1261</v>
      </c>
      <c r="G339" s="125" t="s">
        <v>66</v>
      </c>
      <c r="H339" s="125" t="s">
        <v>51</v>
      </c>
      <c r="I339" s="125" t="s">
        <v>1256</v>
      </c>
      <c r="J339" s="125">
        <v>2026.03</v>
      </c>
      <c r="K339" s="125">
        <v>2026.12</v>
      </c>
      <c r="L339" s="125" t="s">
        <v>1262</v>
      </c>
      <c r="M339" s="125">
        <v>30</v>
      </c>
      <c r="N339" s="125">
        <v>30</v>
      </c>
      <c r="O339" s="125"/>
      <c r="P339" s="125">
        <v>30</v>
      </c>
      <c r="Q339" s="125"/>
      <c r="R339" s="125"/>
      <c r="S339" s="125"/>
      <c r="T339" s="125" t="s">
        <v>48</v>
      </c>
      <c r="U339" s="125" t="s">
        <v>54</v>
      </c>
      <c r="V339" s="125" t="s">
        <v>54</v>
      </c>
      <c r="W339" s="125"/>
      <c r="X339" s="125" t="s">
        <v>48</v>
      </c>
      <c r="Y339" s="125"/>
      <c r="Z339" s="125"/>
      <c r="AA339" s="125"/>
      <c r="AB339" s="125"/>
      <c r="AC339" s="125"/>
      <c r="AD339" s="125">
        <v>50</v>
      </c>
      <c r="AE339" s="125">
        <v>180</v>
      </c>
      <c r="AF339" s="125">
        <v>12</v>
      </c>
      <c r="AG339" s="125">
        <v>44</v>
      </c>
      <c r="AH339" s="125"/>
    </row>
    <row r="340" s="86" customFormat="1" ht="29" customHeight="1" spans="1:34">
      <c r="A340" s="122">
        <v>335</v>
      </c>
      <c r="B340" s="125" t="s">
        <v>1030</v>
      </c>
      <c r="C340" s="125" t="s">
        <v>384</v>
      </c>
      <c r="D340" s="125" t="s">
        <v>662</v>
      </c>
      <c r="E340" s="125" t="s">
        <v>48</v>
      </c>
      <c r="F340" s="125" t="s">
        <v>1263</v>
      </c>
      <c r="G340" s="125" t="s">
        <v>66</v>
      </c>
      <c r="H340" s="125" t="s">
        <v>51</v>
      </c>
      <c r="I340" s="125" t="s">
        <v>1264</v>
      </c>
      <c r="J340" s="125">
        <v>2026.03</v>
      </c>
      <c r="K340" s="125">
        <v>2026.12</v>
      </c>
      <c r="L340" s="125" t="s">
        <v>1265</v>
      </c>
      <c r="M340" s="125">
        <v>30</v>
      </c>
      <c r="N340" s="125">
        <v>30</v>
      </c>
      <c r="O340" s="125"/>
      <c r="P340" s="125">
        <v>30</v>
      </c>
      <c r="Q340" s="125"/>
      <c r="R340" s="125"/>
      <c r="S340" s="125"/>
      <c r="T340" s="125" t="s">
        <v>48</v>
      </c>
      <c r="U340" s="125" t="s">
        <v>54</v>
      </c>
      <c r="V340" s="125"/>
      <c r="W340" s="125"/>
      <c r="X340" s="125" t="s">
        <v>48</v>
      </c>
      <c r="Y340" s="125"/>
      <c r="Z340" s="125"/>
      <c r="AA340" s="125"/>
      <c r="AB340" s="125"/>
      <c r="AC340" s="125"/>
      <c r="AD340" s="125">
        <v>7</v>
      </c>
      <c r="AE340" s="125">
        <v>30</v>
      </c>
      <c r="AF340" s="125">
        <v>4</v>
      </c>
      <c r="AG340" s="125">
        <v>16</v>
      </c>
      <c r="AH340" s="125"/>
    </row>
    <row r="341" s="86" customFormat="1" ht="29" customHeight="1" spans="1:34">
      <c r="A341" s="122">
        <v>336</v>
      </c>
      <c r="B341" s="125" t="s">
        <v>1030</v>
      </c>
      <c r="C341" s="125" t="s">
        <v>1266</v>
      </c>
      <c r="D341" s="125" t="s">
        <v>665</v>
      </c>
      <c r="E341" s="125" t="s">
        <v>48</v>
      </c>
      <c r="F341" s="125" t="s">
        <v>1267</v>
      </c>
      <c r="G341" s="125" t="s">
        <v>66</v>
      </c>
      <c r="H341" s="125" t="s">
        <v>51</v>
      </c>
      <c r="I341" s="125" t="s">
        <v>1268</v>
      </c>
      <c r="J341" s="125">
        <v>2026.03</v>
      </c>
      <c r="K341" s="125">
        <v>2026.12</v>
      </c>
      <c r="L341" s="125" t="s">
        <v>1269</v>
      </c>
      <c r="M341" s="125">
        <v>100</v>
      </c>
      <c r="N341" s="125">
        <v>100</v>
      </c>
      <c r="O341" s="125"/>
      <c r="P341" s="125">
        <v>100</v>
      </c>
      <c r="Q341" s="125"/>
      <c r="R341" s="125"/>
      <c r="S341" s="125"/>
      <c r="T341" s="125" t="s">
        <v>1270</v>
      </c>
      <c r="U341" s="125" t="s">
        <v>54</v>
      </c>
      <c r="V341" s="125" t="s">
        <v>54</v>
      </c>
      <c r="W341" s="125"/>
      <c r="X341" s="125" t="s">
        <v>48</v>
      </c>
      <c r="Y341" s="125"/>
      <c r="Z341" s="125"/>
      <c r="AA341" s="125"/>
      <c r="AB341" s="125"/>
      <c r="AC341" s="125"/>
      <c r="AD341" s="125">
        <v>288</v>
      </c>
      <c r="AE341" s="125">
        <v>1245</v>
      </c>
      <c r="AF341" s="125">
        <v>79</v>
      </c>
      <c r="AG341" s="125">
        <v>293</v>
      </c>
      <c r="AH341" s="125"/>
    </row>
    <row r="342" s="86" customFormat="1" ht="29" customHeight="1" spans="1:34">
      <c r="A342" s="122">
        <v>337</v>
      </c>
      <c r="B342" s="125" t="s">
        <v>1030</v>
      </c>
      <c r="C342" s="125" t="s">
        <v>384</v>
      </c>
      <c r="D342" s="125" t="s">
        <v>655</v>
      </c>
      <c r="E342" s="125" t="s">
        <v>54</v>
      </c>
      <c r="F342" s="125" t="s">
        <v>1271</v>
      </c>
      <c r="G342" s="125" t="s">
        <v>66</v>
      </c>
      <c r="H342" s="125" t="s">
        <v>51</v>
      </c>
      <c r="I342" s="125" t="s">
        <v>1272</v>
      </c>
      <c r="J342" s="125">
        <v>2026.03</v>
      </c>
      <c r="K342" s="125">
        <v>2026.12</v>
      </c>
      <c r="L342" s="125" t="s">
        <v>1273</v>
      </c>
      <c r="M342" s="125">
        <v>30</v>
      </c>
      <c r="N342" s="125">
        <v>30</v>
      </c>
      <c r="O342" s="125"/>
      <c r="P342" s="125">
        <v>30</v>
      </c>
      <c r="Q342" s="125"/>
      <c r="R342" s="125"/>
      <c r="S342" s="125"/>
      <c r="T342" s="125" t="s">
        <v>48</v>
      </c>
      <c r="U342" s="125" t="s">
        <v>54</v>
      </c>
      <c r="V342" s="125"/>
      <c r="W342" s="125"/>
      <c r="X342" s="125" t="s">
        <v>48</v>
      </c>
      <c r="Y342" s="125"/>
      <c r="Z342" s="125"/>
      <c r="AA342" s="125"/>
      <c r="AB342" s="125"/>
      <c r="AC342" s="125"/>
      <c r="AD342" s="125">
        <v>123</v>
      </c>
      <c r="AE342" s="125">
        <v>475</v>
      </c>
      <c r="AF342" s="125">
        <v>33</v>
      </c>
      <c r="AG342" s="125">
        <v>126</v>
      </c>
      <c r="AH342" s="125"/>
    </row>
    <row r="343" s="86" customFormat="1" ht="29" customHeight="1" spans="1:34">
      <c r="A343" s="122">
        <v>338</v>
      </c>
      <c r="B343" s="125" t="s">
        <v>1030</v>
      </c>
      <c r="C343" s="125" t="s">
        <v>384</v>
      </c>
      <c r="D343" s="125" t="s">
        <v>655</v>
      </c>
      <c r="E343" s="125" t="s">
        <v>54</v>
      </c>
      <c r="F343" s="125" t="s">
        <v>1274</v>
      </c>
      <c r="G343" s="125" t="s">
        <v>66</v>
      </c>
      <c r="H343" s="125" t="s">
        <v>51</v>
      </c>
      <c r="I343" s="125" t="s">
        <v>1275</v>
      </c>
      <c r="J343" s="125">
        <v>2026.03</v>
      </c>
      <c r="K343" s="125">
        <v>2026.12</v>
      </c>
      <c r="L343" s="125" t="s">
        <v>1276</v>
      </c>
      <c r="M343" s="125">
        <v>10</v>
      </c>
      <c r="N343" s="125">
        <v>10</v>
      </c>
      <c r="O343" s="125"/>
      <c r="P343" s="125">
        <v>10</v>
      </c>
      <c r="Q343" s="125"/>
      <c r="R343" s="125"/>
      <c r="S343" s="125"/>
      <c r="T343" s="125" t="s">
        <v>48</v>
      </c>
      <c r="U343" s="125" t="s">
        <v>54</v>
      </c>
      <c r="V343" s="125"/>
      <c r="W343" s="125"/>
      <c r="X343" s="125" t="s">
        <v>48</v>
      </c>
      <c r="Y343" s="125"/>
      <c r="Z343" s="125"/>
      <c r="AA343" s="125"/>
      <c r="AB343" s="125"/>
      <c r="AC343" s="125"/>
      <c r="AD343" s="125">
        <v>168</v>
      </c>
      <c r="AE343" s="125">
        <v>622</v>
      </c>
      <c r="AF343" s="125">
        <v>36</v>
      </c>
      <c r="AG343" s="125">
        <v>135</v>
      </c>
      <c r="AH343" s="125"/>
    </row>
    <row r="344" s="86" customFormat="1" ht="29" customHeight="1" spans="1:34">
      <c r="A344" s="122">
        <v>339</v>
      </c>
      <c r="B344" s="125" t="s">
        <v>1030</v>
      </c>
      <c r="C344" s="125" t="s">
        <v>433</v>
      </c>
      <c r="D344" s="125" t="s">
        <v>595</v>
      </c>
      <c r="E344" s="125" t="s">
        <v>784</v>
      </c>
      <c r="F344" s="125" t="s">
        <v>1277</v>
      </c>
      <c r="G344" s="125" t="s">
        <v>66</v>
      </c>
      <c r="H344" s="125" t="s">
        <v>51</v>
      </c>
      <c r="I344" s="125" t="s">
        <v>1278</v>
      </c>
      <c r="J344" s="125">
        <v>2026.03</v>
      </c>
      <c r="K344" s="125">
        <v>2026.12</v>
      </c>
      <c r="L344" s="125" t="s">
        <v>1279</v>
      </c>
      <c r="M344" s="125">
        <v>50</v>
      </c>
      <c r="N344" s="125">
        <v>50</v>
      </c>
      <c r="O344" s="125"/>
      <c r="P344" s="125">
        <v>50</v>
      </c>
      <c r="Q344" s="125"/>
      <c r="R344" s="125"/>
      <c r="S344" s="125"/>
      <c r="T344" s="125" t="s">
        <v>48</v>
      </c>
      <c r="U344" s="125" t="s">
        <v>54</v>
      </c>
      <c r="V344" s="125" t="s">
        <v>55</v>
      </c>
      <c r="W344" s="125"/>
      <c r="X344" s="125" t="s">
        <v>48</v>
      </c>
      <c r="Y344" s="125"/>
      <c r="Z344" s="125"/>
      <c r="AA344" s="125"/>
      <c r="AB344" s="125"/>
      <c r="AC344" s="125"/>
      <c r="AD344" s="125">
        <v>695</v>
      </c>
      <c r="AE344" s="125">
        <v>2728</v>
      </c>
      <c r="AF344" s="125">
        <v>299</v>
      </c>
      <c r="AG344" s="125">
        <v>1230</v>
      </c>
      <c r="AH344" s="125"/>
    </row>
    <row r="345" s="86" customFormat="1" ht="29" customHeight="1" spans="1:34">
      <c r="A345" s="122">
        <v>340</v>
      </c>
      <c r="B345" s="125" t="s">
        <v>1030</v>
      </c>
      <c r="C345" s="125" t="s">
        <v>433</v>
      </c>
      <c r="D345" s="125" t="s">
        <v>591</v>
      </c>
      <c r="E345" s="125" t="s">
        <v>784</v>
      </c>
      <c r="F345" s="125" t="s">
        <v>1280</v>
      </c>
      <c r="G345" s="125" t="s">
        <v>66</v>
      </c>
      <c r="H345" s="125" t="s">
        <v>51</v>
      </c>
      <c r="I345" s="125" t="s">
        <v>1281</v>
      </c>
      <c r="J345" s="125">
        <v>2026.03</v>
      </c>
      <c r="K345" s="125">
        <v>2026.12</v>
      </c>
      <c r="L345" s="125" t="s">
        <v>1282</v>
      </c>
      <c r="M345" s="125">
        <v>50</v>
      </c>
      <c r="N345" s="125">
        <v>50</v>
      </c>
      <c r="O345" s="125"/>
      <c r="P345" s="125">
        <v>50</v>
      </c>
      <c r="Q345" s="125"/>
      <c r="R345" s="125"/>
      <c r="S345" s="125"/>
      <c r="T345" s="125" t="s">
        <v>48</v>
      </c>
      <c r="U345" s="125" t="s">
        <v>54</v>
      </c>
      <c r="V345" s="125" t="s">
        <v>55</v>
      </c>
      <c r="W345" s="125"/>
      <c r="X345" s="125" t="s">
        <v>48</v>
      </c>
      <c r="Y345" s="125"/>
      <c r="Z345" s="125"/>
      <c r="AA345" s="125"/>
      <c r="AB345" s="125"/>
      <c r="AC345" s="125"/>
      <c r="AD345" s="125">
        <v>494</v>
      </c>
      <c r="AE345" s="125">
        <v>2005</v>
      </c>
      <c r="AF345" s="125">
        <v>125</v>
      </c>
      <c r="AG345" s="125">
        <v>486</v>
      </c>
      <c r="AH345" s="125"/>
    </row>
    <row r="346" s="86" customFormat="1" ht="29" customHeight="1" spans="1:34">
      <c r="A346" s="122">
        <v>341</v>
      </c>
      <c r="B346" s="125" t="s">
        <v>1030</v>
      </c>
      <c r="C346" s="125" t="s">
        <v>433</v>
      </c>
      <c r="D346" s="125" t="s">
        <v>719</v>
      </c>
      <c r="E346" s="125" t="s">
        <v>54</v>
      </c>
      <c r="F346" s="125" t="s">
        <v>1283</v>
      </c>
      <c r="G346" s="125" t="s">
        <v>66</v>
      </c>
      <c r="H346" s="125" t="s">
        <v>51</v>
      </c>
      <c r="I346" s="125" t="s">
        <v>1284</v>
      </c>
      <c r="J346" s="125">
        <v>2026.03</v>
      </c>
      <c r="K346" s="125">
        <v>2026.12</v>
      </c>
      <c r="L346" s="125" t="s">
        <v>1285</v>
      </c>
      <c r="M346" s="125">
        <v>30</v>
      </c>
      <c r="N346" s="125">
        <v>30</v>
      </c>
      <c r="O346" s="125"/>
      <c r="P346" s="125">
        <v>30</v>
      </c>
      <c r="Q346" s="125"/>
      <c r="R346" s="125"/>
      <c r="S346" s="125"/>
      <c r="T346" s="125" t="s">
        <v>48</v>
      </c>
      <c r="U346" s="125" t="s">
        <v>54</v>
      </c>
      <c r="V346" s="125" t="s">
        <v>55</v>
      </c>
      <c r="W346" s="125"/>
      <c r="X346" s="125" t="s">
        <v>48</v>
      </c>
      <c r="Y346" s="125"/>
      <c r="Z346" s="125"/>
      <c r="AA346" s="125"/>
      <c r="AB346" s="125"/>
      <c r="AC346" s="125"/>
      <c r="AD346" s="125">
        <v>85</v>
      </c>
      <c r="AE346" s="125">
        <v>330</v>
      </c>
      <c r="AF346" s="125">
        <v>27</v>
      </c>
      <c r="AG346" s="125">
        <v>96</v>
      </c>
      <c r="AH346" s="125"/>
    </row>
    <row r="347" s="86" customFormat="1" ht="29" customHeight="1" spans="1:34">
      <c r="A347" s="122">
        <v>342</v>
      </c>
      <c r="B347" s="125" t="s">
        <v>1030</v>
      </c>
      <c r="C347" s="125" t="s">
        <v>433</v>
      </c>
      <c r="D347" s="125" t="s">
        <v>434</v>
      </c>
      <c r="E347" s="125" t="s">
        <v>54</v>
      </c>
      <c r="F347" s="125" t="s">
        <v>1286</v>
      </c>
      <c r="G347" s="125" t="s">
        <v>66</v>
      </c>
      <c r="H347" s="125" t="s">
        <v>51</v>
      </c>
      <c r="I347" s="125" t="s">
        <v>1287</v>
      </c>
      <c r="J347" s="125">
        <v>2026.03</v>
      </c>
      <c r="K347" s="125">
        <v>2026.12</v>
      </c>
      <c r="L347" s="125" t="s">
        <v>1288</v>
      </c>
      <c r="M347" s="125">
        <v>30</v>
      </c>
      <c r="N347" s="125">
        <v>30</v>
      </c>
      <c r="O347" s="125"/>
      <c r="P347" s="125">
        <v>30</v>
      </c>
      <c r="Q347" s="125"/>
      <c r="R347" s="125"/>
      <c r="S347" s="125"/>
      <c r="T347" s="125" t="s">
        <v>48</v>
      </c>
      <c r="U347" s="125" t="s">
        <v>54</v>
      </c>
      <c r="V347" s="125" t="s">
        <v>55</v>
      </c>
      <c r="W347" s="125"/>
      <c r="X347" s="125" t="s">
        <v>48</v>
      </c>
      <c r="Y347" s="125"/>
      <c r="Z347" s="125"/>
      <c r="AA347" s="125"/>
      <c r="AB347" s="125"/>
      <c r="AC347" s="125"/>
      <c r="AD347" s="125">
        <v>200</v>
      </c>
      <c r="AE347" s="125">
        <v>859</v>
      </c>
      <c r="AF347" s="125">
        <v>63</v>
      </c>
      <c r="AG347" s="125">
        <v>307</v>
      </c>
      <c r="AH347" s="125"/>
    </row>
    <row r="348" s="86" customFormat="1" ht="29" customHeight="1" spans="1:34">
      <c r="A348" s="122">
        <v>343</v>
      </c>
      <c r="B348" s="125" t="s">
        <v>1030</v>
      </c>
      <c r="C348" s="125" t="s">
        <v>433</v>
      </c>
      <c r="D348" s="125" t="s">
        <v>595</v>
      </c>
      <c r="E348" s="125" t="s">
        <v>54</v>
      </c>
      <c r="F348" s="125" t="s">
        <v>1289</v>
      </c>
      <c r="G348" s="125" t="s">
        <v>66</v>
      </c>
      <c r="H348" s="125" t="s">
        <v>51</v>
      </c>
      <c r="I348" s="125" t="s">
        <v>1290</v>
      </c>
      <c r="J348" s="125">
        <v>2026.03</v>
      </c>
      <c r="K348" s="125">
        <v>2026.12</v>
      </c>
      <c r="L348" s="125" t="s">
        <v>1291</v>
      </c>
      <c r="M348" s="125">
        <v>30</v>
      </c>
      <c r="N348" s="125">
        <v>30</v>
      </c>
      <c r="O348" s="125"/>
      <c r="P348" s="125">
        <v>30</v>
      </c>
      <c r="Q348" s="125"/>
      <c r="R348" s="125"/>
      <c r="S348" s="125"/>
      <c r="T348" s="125" t="s">
        <v>48</v>
      </c>
      <c r="U348" s="125" t="s">
        <v>54</v>
      </c>
      <c r="V348" s="125" t="s">
        <v>55</v>
      </c>
      <c r="W348" s="125"/>
      <c r="X348" s="125" t="s">
        <v>48</v>
      </c>
      <c r="Y348" s="125"/>
      <c r="Z348" s="125"/>
      <c r="AA348" s="125"/>
      <c r="AB348" s="125"/>
      <c r="AC348" s="125"/>
      <c r="AD348" s="125">
        <v>15</v>
      </c>
      <c r="AE348" s="125">
        <v>80</v>
      </c>
      <c r="AF348" s="125">
        <v>12</v>
      </c>
      <c r="AG348" s="125">
        <v>64</v>
      </c>
      <c r="AH348" s="125"/>
    </row>
    <row r="349" s="86" customFormat="1" ht="29" customHeight="1" spans="1:34">
      <c r="A349" s="122">
        <v>344</v>
      </c>
      <c r="B349" s="125" t="s">
        <v>1030</v>
      </c>
      <c r="C349" s="125" t="s">
        <v>46</v>
      </c>
      <c r="D349" s="125" t="s">
        <v>884</v>
      </c>
      <c r="E349" s="125" t="s">
        <v>48</v>
      </c>
      <c r="F349" s="125" t="s">
        <v>1292</v>
      </c>
      <c r="G349" s="125" t="s">
        <v>66</v>
      </c>
      <c r="H349" s="125" t="s">
        <v>51</v>
      </c>
      <c r="I349" s="125" t="s">
        <v>1293</v>
      </c>
      <c r="J349" s="125">
        <v>2026.03</v>
      </c>
      <c r="K349" s="125">
        <v>2026.12</v>
      </c>
      <c r="L349" s="125" t="s">
        <v>1294</v>
      </c>
      <c r="M349" s="125">
        <v>20</v>
      </c>
      <c r="N349" s="125">
        <v>20</v>
      </c>
      <c r="O349" s="125"/>
      <c r="P349" s="125">
        <v>20</v>
      </c>
      <c r="Q349" s="125"/>
      <c r="R349" s="125"/>
      <c r="S349" s="125"/>
      <c r="T349" s="125" t="s">
        <v>48</v>
      </c>
      <c r="U349" s="125" t="s">
        <v>54</v>
      </c>
      <c r="V349" s="125" t="s">
        <v>55</v>
      </c>
      <c r="W349" s="125" t="s">
        <v>54</v>
      </c>
      <c r="X349" s="125" t="s">
        <v>48</v>
      </c>
      <c r="Y349" s="125"/>
      <c r="Z349" s="125"/>
      <c r="AA349" s="125"/>
      <c r="AB349" s="125"/>
      <c r="AC349" s="125"/>
      <c r="AD349" s="125">
        <v>53</v>
      </c>
      <c r="AE349" s="125">
        <v>178</v>
      </c>
      <c r="AF349" s="125">
        <v>2</v>
      </c>
      <c r="AG349" s="125">
        <v>4</v>
      </c>
      <c r="AH349" s="125"/>
    </row>
    <row r="350" s="86" customFormat="1" ht="29" customHeight="1" spans="1:34">
      <c r="A350" s="122">
        <v>345</v>
      </c>
      <c r="B350" s="125" t="s">
        <v>1030</v>
      </c>
      <c r="C350" s="125" t="s">
        <v>46</v>
      </c>
      <c r="D350" s="125" t="s">
        <v>1295</v>
      </c>
      <c r="E350" s="125" t="s">
        <v>54</v>
      </c>
      <c r="F350" s="125" t="s">
        <v>1296</v>
      </c>
      <c r="G350" s="125" t="s">
        <v>66</v>
      </c>
      <c r="H350" s="125" t="s">
        <v>51</v>
      </c>
      <c r="I350" s="125" t="s">
        <v>1297</v>
      </c>
      <c r="J350" s="125">
        <v>2026.03</v>
      </c>
      <c r="K350" s="125">
        <v>2026.12</v>
      </c>
      <c r="L350" s="125" t="s">
        <v>1298</v>
      </c>
      <c r="M350" s="125">
        <v>38</v>
      </c>
      <c r="N350" s="125">
        <v>38</v>
      </c>
      <c r="O350" s="125"/>
      <c r="P350" s="125">
        <v>38</v>
      </c>
      <c r="Q350" s="125"/>
      <c r="R350" s="125"/>
      <c r="S350" s="125"/>
      <c r="T350" s="125" t="s">
        <v>48</v>
      </c>
      <c r="U350" s="125" t="s">
        <v>54</v>
      </c>
      <c r="V350" s="125" t="s">
        <v>55</v>
      </c>
      <c r="W350" s="125" t="s">
        <v>54</v>
      </c>
      <c r="X350" s="125" t="s">
        <v>48</v>
      </c>
      <c r="Y350" s="125"/>
      <c r="Z350" s="125"/>
      <c r="AA350" s="125"/>
      <c r="AB350" s="125"/>
      <c r="AC350" s="125"/>
      <c r="AD350" s="125">
        <v>41</v>
      </c>
      <c r="AE350" s="125">
        <v>156</v>
      </c>
      <c r="AF350" s="125">
        <v>10</v>
      </c>
      <c r="AG350" s="125">
        <v>27</v>
      </c>
      <c r="AH350" s="125"/>
    </row>
    <row r="351" s="86" customFormat="1" ht="29" customHeight="1" spans="1:34">
      <c r="A351" s="122">
        <v>346</v>
      </c>
      <c r="B351" s="125" t="s">
        <v>1030</v>
      </c>
      <c r="C351" s="125" t="s">
        <v>46</v>
      </c>
      <c r="D351" s="125" t="s">
        <v>581</v>
      </c>
      <c r="E351" s="125" t="s">
        <v>48</v>
      </c>
      <c r="F351" s="125" t="s">
        <v>1299</v>
      </c>
      <c r="G351" s="125" t="s">
        <v>66</v>
      </c>
      <c r="H351" s="125" t="s">
        <v>51</v>
      </c>
      <c r="I351" s="125" t="s">
        <v>1300</v>
      </c>
      <c r="J351" s="125">
        <v>2026.03</v>
      </c>
      <c r="K351" s="125">
        <v>2026.12</v>
      </c>
      <c r="L351" s="125" t="s">
        <v>1301</v>
      </c>
      <c r="M351" s="125">
        <v>20</v>
      </c>
      <c r="N351" s="125">
        <v>20</v>
      </c>
      <c r="O351" s="125"/>
      <c r="P351" s="125">
        <v>20</v>
      </c>
      <c r="Q351" s="125"/>
      <c r="R351" s="125"/>
      <c r="S351" s="125"/>
      <c r="T351" s="125" t="s">
        <v>48</v>
      </c>
      <c r="U351" s="125" t="s">
        <v>54</v>
      </c>
      <c r="V351" s="125" t="s">
        <v>55</v>
      </c>
      <c r="W351" s="125" t="s">
        <v>54</v>
      </c>
      <c r="X351" s="125" t="s">
        <v>48</v>
      </c>
      <c r="Y351" s="125"/>
      <c r="Z351" s="125"/>
      <c r="AA351" s="125"/>
      <c r="AB351" s="125"/>
      <c r="AC351" s="125"/>
      <c r="AD351" s="125">
        <v>13</v>
      </c>
      <c r="AE351" s="125">
        <v>53</v>
      </c>
      <c r="AF351" s="125">
        <v>0</v>
      </c>
      <c r="AG351" s="125">
        <v>0</v>
      </c>
      <c r="AH351" s="125"/>
    </row>
    <row r="352" s="86" customFormat="1" ht="29" customHeight="1" spans="1:34">
      <c r="A352" s="122">
        <v>347</v>
      </c>
      <c r="B352" s="125" t="s">
        <v>1030</v>
      </c>
      <c r="C352" s="125" t="s">
        <v>46</v>
      </c>
      <c r="D352" s="125" t="s">
        <v>166</v>
      </c>
      <c r="E352" s="125" t="s">
        <v>48</v>
      </c>
      <c r="F352" s="125" t="s">
        <v>1302</v>
      </c>
      <c r="G352" s="125" t="s">
        <v>66</v>
      </c>
      <c r="H352" s="125" t="s">
        <v>51</v>
      </c>
      <c r="I352" s="125" t="s">
        <v>1303</v>
      </c>
      <c r="J352" s="125">
        <v>2026.03</v>
      </c>
      <c r="K352" s="125">
        <v>2026.12</v>
      </c>
      <c r="L352" s="125" t="s">
        <v>1304</v>
      </c>
      <c r="M352" s="125">
        <v>40</v>
      </c>
      <c r="N352" s="125">
        <v>40</v>
      </c>
      <c r="O352" s="125"/>
      <c r="P352" s="125">
        <v>40</v>
      </c>
      <c r="Q352" s="125"/>
      <c r="R352" s="125"/>
      <c r="S352" s="125"/>
      <c r="T352" s="125" t="s">
        <v>48</v>
      </c>
      <c r="U352" s="125" t="s">
        <v>54</v>
      </c>
      <c r="V352" s="125" t="s">
        <v>55</v>
      </c>
      <c r="W352" s="125" t="s">
        <v>54</v>
      </c>
      <c r="X352" s="125" t="s">
        <v>48</v>
      </c>
      <c r="Y352" s="125"/>
      <c r="Z352" s="125"/>
      <c r="AA352" s="125"/>
      <c r="AB352" s="125"/>
      <c r="AC352" s="125"/>
      <c r="AD352" s="125">
        <v>416</v>
      </c>
      <c r="AE352" s="125">
        <v>1626</v>
      </c>
      <c r="AF352" s="125">
        <v>6</v>
      </c>
      <c r="AG352" s="125">
        <v>13</v>
      </c>
      <c r="AH352" s="125"/>
    </row>
    <row r="353" s="86" customFormat="1" ht="29" customHeight="1" spans="1:34">
      <c r="A353" s="122">
        <v>348</v>
      </c>
      <c r="B353" s="125" t="s">
        <v>1030</v>
      </c>
      <c r="C353" s="125" t="s">
        <v>46</v>
      </c>
      <c r="D353" s="125" t="s">
        <v>79</v>
      </c>
      <c r="E353" s="125" t="s">
        <v>54</v>
      </c>
      <c r="F353" s="125" t="s">
        <v>1305</v>
      </c>
      <c r="G353" s="125" t="s">
        <v>66</v>
      </c>
      <c r="H353" s="125" t="s">
        <v>51</v>
      </c>
      <c r="I353" s="125" t="s">
        <v>1306</v>
      </c>
      <c r="J353" s="125">
        <v>2026.03</v>
      </c>
      <c r="K353" s="125">
        <v>2026.12</v>
      </c>
      <c r="L353" s="125" t="s">
        <v>1307</v>
      </c>
      <c r="M353" s="125">
        <v>100</v>
      </c>
      <c r="N353" s="125">
        <v>100</v>
      </c>
      <c r="O353" s="125"/>
      <c r="P353" s="125">
        <v>100</v>
      </c>
      <c r="Q353" s="125"/>
      <c r="R353" s="125"/>
      <c r="S353" s="125"/>
      <c r="T353" s="125" t="s">
        <v>48</v>
      </c>
      <c r="U353" s="125" t="s">
        <v>54</v>
      </c>
      <c r="V353" s="125" t="s">
        <v>55</v>
      </c>
      <c r="W353" s="125" t="s">
        <v>54</v>
      </c>
      <c r="X353" s="125" t="s">
        <v>48</v>
      </c>
      <c r="Y353" s="125"/>
      <c r="Z353" s="125"/>
      <c r="AA353" s="125"/>
      <c r="AB353" s="125"/>
      <c r="AC353" s="125"/>
      <c r="AD353" s="125">
        <v>397</v>
      </c>
      <c r="AE353" s="125">
        <v>1464</v>
      </c>
      <c r="AF353" s="125">
        <v>177</v>
      </c>
      <c r="AG353" s="125">
        <v>711</v>
      </c>
      <c r="AH353" s="125"/>
    </row>
    <row r="354" s="86" customFormat="1" ht="29" customHeight="1" spans="1:34">
      <c r="A354" s="122">
        <v>349</v>
      </c>
      <c r="B354" s="125" t="s">
        <v>1030</v>
      </c>
      <c r="C354" s="125" t="s">
        <v>46</v>
      </c>
      <c r="D354" s="125" t="s">
        <v>879</v>
      </c>
      <c r="E354" s="125" t="s">
        <v>48</v>
      </c>
      <c r="F354" s="125" t="s">
        <v>1308</v>
      </c>
      <c r="G354" s="125" t="s">
        <v>66</v>
      </c>
      <c r="H354" s="125" t="s">
        <v>51</v>
      </c>
      <c r="I354" s="125" t="s">
        <v>1309</v>
      </c>
      <c r="J354" s="125">
        <v>2026.03</v>
      </c>
      <c r="K354" s="125">
        <v>2026.12</v>
      </c>
      <c r="L354" s="125" t="s">
        <v>1310</v>
      </c>
      <c r="M354" s="125">
        <v>100</v>
      </c>
      <c r="N354" s="125">
        <v>100</v>
      </c>
      <c r="O354" s="125"/>
      <c r="P354" s="125">
        <v>100</v>
      </c>
      <c r="Q354" s="125"/>
      <c r="R354" s="125"/>
      <c r="S354" s="125"/>
      <c r="T354" s="125" t="s">
        <v>48</v>
      </c>
      <c r="U354" s="125" t="s">
        <v>54</v>
      </c>
      <c r="V354" s="125" t="s">
        <v>55</v>
      </c>
      <c r="W354" s="125" t="s">
        <v>54</v>
      </c>
      <c r="X354" s="125" t="s">
        <v>48</v>
      </c>
      <c r="Y354" s="125"/>
      <c r="Z354" s="125"/>
      <c r="AA354" s="125"/>
      <c r="AB354" s="125"/>
      <c r="AC354" s="125"/>
      <c r="AD354" s="125">
        <v>17</v>
      </c>
      <c r="AE354" s="125">
        <v>98</v>
      </c>
      <c r="AF354" s="125">
        <v>4</v>
      </c>
      <c r="AG354" s="125">
        <v>11</v>
      </c>
      <c r="AH354" s="125"/>
    </row>
    <row r="355" s="86" customFormat="1" ht="29" customHeight="1" spans="1:34">
      <c r="A355" s="122">
        <v>350</v>
      </c>
      <c r="B355" s="125" t="s">
        <v>1030</v>
      </c>
      <c r="C355" s="125" t="s">
        <v>83</v>
      </c>
      <c r="D355" s="125" t="s">
        <v>985</v>
      </c>
      <c r="E355" s="125" t="s">
        <v>54</v>
      </c>
      <c r="F355" s="125" t="s">
        <v>1311</v>
      </c>
      <c r="G355" s="125" t="s">
        <v>66</v>
      </c>
      <c r="H355" s="125" t="s">
        <v>51</v>
      </c>
      <c r="I355" s="125" t="s">
        <v>1312</v>
      </c>
      <c r="J355" s="125">
        <v>2026.03</v>
      </c>
      <c r="K355" s="125">
        <v>2026.12</v>
      </c>
      <c r="L355" s="125" t="s">
        <v>1313</v>
      </c>
      <c r="M355" s="125">
        <v>25</v>
      </c>
      <c r="N355" s="125">
        <v>25</v>
      </c>
      <c r="O355" s="125"/>
      <c r="P355" s="125">
        <v>25</v>
      </c>
      <c r="Q355" s="125"/>
      <c r="R355" s="125"/>
      <c r="S355" s="125"/>
      <c r="T355" s="125" t="s">
        <v>48</v>
      </c>
      <c r="U355" s="125" t="s">
        <v>54</v>
      </c>
      <c r="V355" s="125" t="s">
        <v>55</v>
      </c>
      <c r="W355" s="125" t="s">
        <v>54</v>
      </c>
      <c r="X355" s="125" t="s">
        <v>48</v>
      </c>
      <c r="Y355" s="125"/>
      <c r="Z355" s="125"/>
      <c r="AA355" s="125"/>
      <c r="AB355" s="125"/>
      <c r="AC355" s="125"/>
      <c r="AD355" s="125">
        <v>229</v>
      </c>
      <c r="AE355" s="125">
        <v>979</v>
      </c>
      <c r="AF355" s="125">
        <v>90</v>
      </c>
      <c r="AG355" s="125">
        <v>382</v>
      </c>
      <c r="AH355" s="125"/>
    </row>
    <row r="356" s="86" customFormat="1" ht="29" customHeight="1" spans="1:34">
      <c r="A356" s="122">
        <v>351</v>
      </c>
      <c r="B356" s="125" t="s">
        <v>1030</v>
      </c>
      <c r="C356" s="125" t="s">
        <v>83</v>
      </c>
      <c r="D356" s="125" t="s">
        <v>1000</v>
      </c>
      <c r="E356" s="125" t="s">
        <v>54</v>
      </c>
      <c r="F356" s="125" t="s">
        <v>1314</v>
      </c>
      <c r="G356" s="125" t="s">
        <v>66</v>
      </c>
      <c r="H356" s="125" t="s">
        <v>51</v>
      </c>
      <c r="I356" s="125" t="s">
        <v>1315</v>
      </c>
      <c r="J356" s="125">
        <v>2026.03</v>
      </c>
      <c r="K356" s="125">
        <v>2026.12</v>
      </c>
      <c r="L356" s="125" t="s">
        <v>1316</v>
      </c>
      <c r="M356" s="125">
        <v>15</v>
      </c>
      <c r="N356" s="125">
        <v>15</v>
      </c>
      <c r="O356" s="125"/>
      <c r="P356" s="125">
        <v>15</v>
      </c>
      <c r="Q356" s="125"/>
      <c r="R356" s="125"/>
      <c r="S356" s="125"/>
      <c r="T356" s="125" t="s">
        <v>48</v>
      </c>
      <c r="U356" s="125" t="s">
        <v>54</v>
      </c>
      <c r="V356" s="125" t="s">
        <v>55</v>
      </c>
      <c r="W356" s="125" t="s">
        <v>54</v>
      </c>
      <c r="X356" s="125" t="s">
        <v>48</v>
      </c>
      <c r="Y356" s="125"/>
      <c r="Z356" s="125"/>
      <c r="AA356" s="125"/>
      <c r="AB356" s="125"/>
      <c r="AC356" s="125"/>
      <c r="AD356" s="125">
        <v>60</v>
      </c>
      <c r="AE356" s="125">
        <v>290</v>
      </c>
      <c r="AF356" s="125">
        <v>33</v>
      </c>
      <c r="AG356" s="125">
        <v>176</v>
      </c>
      <c r="AH356" s="125"/>
    </row>
    <row r="357" s="86" customFormat="1" ht="29" customHeight="1" spans="1:34">
      <c r="A357" s="122">
        <v>352</v>
      </c>
      <c r="B357" s="125" t="s">
        <v>1030</v>
      </c>
      <c r="C357" s="125" t="s">
        <v>83</v>
      </c>
      <c r="D357" s="125" t="s">
        <v>366</v>
      </c>
      <c r="E357" s="125" t="s">
        <v>48</v>
      </c>
      <c r="F357" s="125" t="s">
        <v>1317</v>
      </c>
      <c r="G357" s="125" t="s">
        <v>66</v>
      </c>
      <c r="H357" s="125" t="s">
        <v>51</v>
      </c>
      <c r="I357" s="125" t="s">
        <v>1315</v>
      </c>
      <c r="J357" s="125">
        <v>2026.03</v>
      </c>
      <c r="K357" s="125">
        <v>2026.12</v>
      </c>
      <c r="L357" s="125" t="s">
        <v>1318</v>
      </c>
      <c r="M357" s="125">
        <v>20</v>
      </c>
      <c r="N357" s="125">
        <v>20</v>
      </c>
      <c r="O357" s="125"/>
      <c r="P357" s="125">
        <v>20</v>
      </c>
      <c r="Q357" s="125"/>
      <c r="R357" s="125"/>
      <c r="S357" s="125"/>
      <c r="T357" s="125" t="s">
        <v>48</v>
      </c>
      <c r="U357" s="125" t="s">
        <v>54</v>
      </c>
      <c r="V357" s="125" t="s">
        <v>55</v>
      </c>
      <c r="W357" s="125" t="s">
        <v>54</v>
      </c>
      <c r="X357" s="125" t="s">
        <v>48</v>
      </c>
      <c r="Y357" s="125"/>
      <c r="Z357" s="125"/>
      <c r="AA357" s="125"/>
      <c r="AB357" s="125"/>
      <c r="AC357" s="125"/>
      <c r="AD357" s="125">
        <v>210</v>
      </c>
      <c r="AE357" s="125">
        <v>792</v>
      </c>
      <c r="AF357" s="125">
        <v>32</v>
      </c>
      <c r="AG357" s="125">
        <v>145</v>
      </c>
      <c r="AH357" s="125"/>
    </row>
    <row r="358" s="86" customFormat="1" ht="29" customHeight="1" spans="1:34">
      <c r="A358" s="122">
        <v>353</v>
      </c>
      <c r="B358" s="125" t="s">
        <v>1030</v>
      </c>
      <c r="C358" s="125" t="s">
        <v>83</v>
      </c>
      <c r="D358" s="125" t="s">
        <v>366</v>
      </c>
      <c r="E358" s="125" t="s">
        <v>48</v>
      </c>
      <c r="F358" s="125" t="s">
        <v>1319</v>
      </c>
      <c r="G358" s="125" t="s">
        <v>66</v>
      </c>
      <c r="H358" s="125" t="s">
        <v>51</v>
      </c>
      <c r="I358" s="125" t="s">
        <v>1320</v>
      </c>
      <c r="J358" s="125">
        <v>2026.03</v>
      </c>
      <c r="K358" s="125">
        <v>2026.12</v>
      </c>
      <c r="L358" s="125" t="s">
        <v>1321</v>
      </c>
      <c r="M358" s="125">
        <v>20</v>
      </c>
      <c r="N358" s="125">
        <v>20</v>
      </c>
      <c r="O358" s="125"/>
      <c r="P358" s="125">
        <v>20</v>
      </c>
      <c r="Q358" s="125"/>
      <c r="R358" s="125"/>
      <c r="S358" s="125"/>
      <c r="T358" s="125" t="s">
        <v>48</v>
      </c>
      <c r="U358" s="125" t="s">
        <v>54</v>
      </c>
      <c r="V358" s="125" t="s">
        <v>55</v>
      </c>
      <c r="W358" s="125" t="s">
        <v>54</v>
      </c>
      <c r="X358" s="125" t="s">
        <v>48</v>
      </c>
      <c r="Y358" s="125"/>
      <c r="Z358" s="125"/>
      <c r="AA358" s="125"/>
      <c r="AB358" s="125"/>
      <c r="AC358" s="125"/>
      <c r="AD358" s="125">
        <v>45</v>
      </c>
      <c r="AE358" s="125">
        <v>167</v>
      </c>
      <c r="AF358" s="125">
        <v>13</v>
      </c>
      <c r="AG358" s="125">
        <v>50</v>
      </c>
      <c r="AH358" s="125"/>
    </row>
    <row r="359" s="86" customFormat="1" ht="29" customHeight="1" spans="1:34">
      <c r="A359" s="122">
        <v>354</v>
      </c>
      <c r="B359" s="125" t="s">
        <v>1030</v>
      </c>
      <c r="C359" s="125" t="s">
        <v>83</v>
      </c>
      <c r="D359" s="125" t="s">
        <v>366</v>
      </c>
      <c r="E359" s="125" t="s">
        <v>48</v>
      </c>
      <c r="F359" s="125" t="s">
        <v>1322</v>
      </c>
      <c r="G359" s="125" t="s">
        <v>66</v>
      </c>
      <c r="H359" s="125" t="s">
        <v>51</v>
      </c>
      <c r="I359" s="125" t="s">
        <v>1320</v>
      </c>
      <c r="J359" s="125">
        <v>2026.03</v>
      </c>
      <c r="K359" s="125">
        <v>2026.12</v>
      </c>
      <c r="L359" s="125" t="s">
        <v>1323</v>
      </c>
      <c r="M359" s="125">
        <v>20</v>
      </c>
      <c r="N359" s="125">
        <v>20</v>
      </c>
      <c r="O359" s="125"/>
      <c r="P359" s="125">
        <v>20</v>
      </c>
      <c r="Q359" s="125"/>
      <c r="R359" s="125"/>
      <c r="S359" s="125"/>
      <c r="T359" s="125" t="s">
        <v>48</v>
      </c>
      <c r="U359" s="125" t="s">
        <v>54</v>
      </c>
      <c r="V359" s="125" t="s">
        <v>55</v>
      </c>
      <c r="W359" s="125" t="s">
        <v>54</v>
      </c>
      <c r="X359" s="125" t="s">
        <v>48</v>
      </c>
      <c r="Y359" s="125"/>
      <c r="Z359" s="125"/>
      <c r="AA359" s="125"/>
      <c r="AB359" s="125"/>
      <c r="AC359" s="125"/>
      <c r="AD359" s="125">
        <v>45</v>
      </c>
      <c r="AE359" s="125">
        <v>186</v>
      </c>
      <c r="AF359" s="125">
        <v>11</v>
      </c>
      <c r="AG359" s="125">
        <v>45</v>
      </c>
      <c r="AH359" s="125"/>
    </row>
    <row r="360" s="86" customFormat="1" ht="29" customHeight="1" spans="1:34">
      <c r="A360" s="122">
        <v>355</v>
      </c>
      <c r="B360" s="125" t="s">
        <v>1030</v>
      </c>
      <c r="C360" s="125" t="s">
        <v>83</v>
      </c>
      <c r="D360" s="125" t="s">
        <v>84</v>
      </c>
      <c r="E360" s="125" t="s">
        <v>48</v>
      </c>
      <c r="F360" s="125" t="s">
        <v>1324</v>
      </c>
      <c r="G360" s="125" t="s">
        <v>66</v>
      </c>
      <c r="H360" s="125" t="s">
        <v>51</v>
      </c>
      <c r="I360" s="125" t="s">
        <v>1325</v>
      </c>
      <c r="J360" s="125">
        <v>2026.03</v>
      </c>
      <c r="K360" s="125">
        <v>2026.12</v>
      </c>
      <c r="L360" s="125" t="s">
        <v>1138</v>
      </c>
      <c r="M360" s="125">
        <v>25</v>
      </c>
      <c r="N360" s="125">
        <v>25</v>
      </c>
      <c r="O360" s="125"/>
      <c r="P360" s="125">
        <v>25</v>
      </c>
      <c r="Q360" s="125"/>
      <c r="R360" s="125"/>
      <c r="S360" s="125"/>
      <c r="T360" s="125" t="s">
        <v>48</v>
      </c>
      <c r="U360" s="125" t="s">
        <v>54</v>
      </c>
      <c r="V360" s="125" t="s">
        <v>55</v>
      </c>
      <c r="W360" s="125" t="s">
        <v>54</v>
      </c>
      <c r="X360" s="125" t="s">
        <v>48</v>
      </c>
      <c r="Y360" s="125"/>
      <c r="Z360" s="125"/>
      <c r="AA360" s="125"/>
      <c r="AB360" s="125"/>
      <c r="AC360" s="125"/>
      <c r="AD360" s="125">
        <v>53</v>
      </c>
      <c r="AE360" s="125">
        <v>203</v>
      </c>
      <c r="AF360" s="125">
        <v>6</v>
      </c>
      <c r="AG360" s="125">
        <v>20</v>
      </c>
      <c r="AH360" s="125"/>
    </row>
    <row r="361" s="86" customFormat="1" ht="29" customHeight="1" spans="1:34">
      <c r="A361" s="122">
        <v>356</v>
      </c>
      <c r="B361" s="125" t="s">
        <v>1030</v>
      </c>
      <c r="C361" s="125" t="s">
        <v>132</v>
      </c>
      <c r="D361" s="125" t="s">
        <v>170</v>
      </c>
      <c r="E361" s="125" t="s">
        <v>54</v>
      </c>
      <c r="F361" s="125" t="s">
        <v>1326</v>
      </c>
      <c r="G361" s="125" t="s">
        <v>66</v>
      </c>
      <c r="H361" s="125" t="s">
        <v>51</v>
      </c>
      <c r="I361" s="125" t="s">
        <v>1327</v>
      </c>
      <c r="J361" s="125">
        <v>2026.03</v>
      </c>
      <c r="K361" s="125">
        <v>2026.12</v>
      </c>
      <c r="L361" s="125" t="s">
        <v>1328</v>
      </c>
      <c r="M361" s="125">
        <v>523.31</v>
      </c>
      <c r="N361" s="125"/>
      <c r="O361" s="125">
        <v>523.31</v>
      </c>
      <c r="P361" s="125">
        <v>523.31</v>
      </c>
      <c r="Q361" s="125"/>
      <c r="R361" s="125"/>
      <c r="S361" s="125"/>
      <c r="T361" s="125" t="s">
        <v>54</v>
      </c>
      <c r="U361" s="125" t="s">
        <v>54</v>
      </c>
      <c r="V361" s="125" t="s">
        <v>55</v>
      </c>
      <c r="W361" s="125" t="s">
        <v>54</v>
      </c>
      <c r="X361" s="125" t="s">
        <v>48</v>
      </c>
      <c r="Y361" s="125"/>
      <c r="Z361" s="125"/>
      <c r="AA361" s="125"/>
      <c r="AB361" s="125"/>
      <c r="AC361" s="125"/>
      <c r="AD361" s="125">
        <v>1322</v>
      </c>
      <c r="AE361" s="125">
        <v>5464</v>
      </c>
      <c r="AF361" s="125">
        <v>88</v>
      </c>
      <c r="AG361" s="125">
        <v>322</v>
      </c>
      <c r="AH361" s="125"/>
    </row>
    <row r="362" s="86" customFormat="1" ht="29" customHeight="1" spans="1:34">
      <c r="A362" s="122">
        <v>357</v>
      </c>
      <c r="B362" s="125" t="s">
        <v>1030</v>
      </c>
      <c r="C362" s="125" t="s">
        <v>132</v>
      </c>
      <c r="D362" s="125" t="s">
        <v>198</v>
      </c>
      <c r="E362" s="125" t="s">
        <v>54</v>
      </c>
      <c r="F362" s="125" t="s">
        <v>1329</v>
      </c>
      <c r="G362" s="125" t="s">
        <v>66</v>
      </c>
      <c r="H362" s="125" t="s">
        <v>51</v>
      </c>
      <c r="I362" s="125" t="s">
        <v>1330</v>
      </c>
      <c r="J362" s="125">
        <v>2026.03</v>
      </c>
      <c r="K362" s="125">
        <v>2026.12</v>
      </c>
      <c r="L362" s="125" t="s">
        <v>1331</v>
      </c>
      <c r="M362" s="125">
        <v>250</v>
      </c>
      <c r="N362" s="125">
        <v>250</v>
      </c>
      <c r="O362" s="125"/>
      <c r="P362" s="125">
        <v>250</v>
      </c>
      <c r="Q362" s="125"/>
      <c r="R362" s="125"/>
      <c r="S362" s="125"/>
      <c r="T362" s="125" t="s">
        <v>54</v>
      </c>
      <c r="U362" s="125" t="s">
        <v>54</v>
      </c>
      <c r="V362" s="125" t="s">
        <v>55</v>
      </c>
      <c r="W362" s="125" t="s">
        <v>54</v>
      </c>
      <c r="X362" s="125" t="s">
        <v>48</v>
      </c>
      <c r="Y362" s="125"/>
      <c r="Z362" s="125"/>
      <c r="AA362" s="125"/>
      <c r="AB362" s="125"/>
      <c r="AC362" s="125"/>
      <c r="AD362" s="125">
        <v>778</v>
      </c>
      <c r="AE362" s="125">
        <v>2463</v>
      </c>
      <c r="AF362" s="125">
        <v>67</v>
      </c>
      <c r="AG362" s="125">
        <v>242</v>
      </c>
      <c r="AH362" s="125"/>
    </row>
    <row r="363" s="86" customFormat="1" ht="29" customHeight="1" spans="1:34">
      <c r="A363" s="122">
        <v>358</v>
      </c>
      <c r="B363" s="125" t="s">
        <v>1030</v>
      </c>
      <c r="C363" s="125" t="s">
        <v>132</v>
      </c>
      <c r="D363" s="125" t="s">
        <v>1332</v>
      </c>
      <c r="E363" s="125" t="s">
        <v>54</v>
      </c>
      <c r="F363" s="125" t="s">
        <v>1333</v>
      </c>
      <c r="G363" s="125" t="s">
        <v>66</v>
      </c>
      <c r="H363" s="125" t="s">
        <v>51</v>
      </c>
      <c r="I363" s="125" t="s">
        <v>1330</v>
      </c>
      <c r="J363" s="125">
        <v>2026.03</v>
      </c>
      <c r="K363" s="125">
        <v>2026.12</v>
      </c>
      <c r="L363" s="125" t="s">
        <v>1334</v>
      </c>
      <c r="M363" s="125">
        <v>250</v>
      </c>
      <c r="N363" s="125">
        <v>250</v>
      </c>
      <c r="O363" s="125"/>
      <c r="P363" s="125">
        <v>250</v>
      </c>
      <c r="Q363" s="125"/>
      <c r="R363" s="125"/>
      <c r="S363" s="125"/>
      <c r="T363" s="125" t="s">
        <v>54</v>
      </c>
      <c r="U363" s="125" t="s">
        <v>54</v>
      </c>
      <c r="V363" s="125" t="s">
        <v>55</v>
      </c>
      <c r="W363" s="125" t="s">
        <v>54</v>
      </c>
      <c r="X363" s="125" t="s">
        <v>48</v>
      </c>
      <c r="Y363" s="125"/>
      <c r="Z363" s="125"/>
      <c r="AA363" s="125"/>
      <c r="AB363" s="125"/>
      <c r="AC363" s="125"/>
      <c r="AD363" s="125">
        <v>700</v>
      </c>
      <c r="AE363" s="125">
        <v>2553</v>
      </c>
      <c r="AF363" s="125">
        <v>24</v>
      </c>
      <c r="AG363" s="125">
        <v>75</v>
      </c>
      <c r="AH363" s="125"/>
    </row>
    <row r="364" s="86" customFormat="1" ht="29" customHeight="1" spans="1:34">
      <c r="A364" s="122">
        <v>359</v>
      </c>
      <c r="B364" s="125" t="s">
        <v>455</v>
      </c>
      <c r="C364" s="125" t="s">
        <v>132</v>
      </c>
      <c r="D364" s="125" t="s">
        <v>417</v>
      </c>
      <c r="E364" s="125"/>
      <c r="F364" s="125" t="s">
        <v>1335</v>
      </c>
      <c r="G364" s="125" t="s">
        <v>1336</v>
      </c>
      <c r="H364" s="125" t="s">
        <v>51</v>
      </c>
      <c r="I364" s="125" t="s">
        <v>1337</v>
      </c>
      <c r="J364" s="125">
        <v>2026.3</v>
      </c>
      <c r="K364" s="125">
        <v>2026.12</v>
      </c>
      <c r="L364" s="125" t="s">
        <v>1338</v>
      </c>
      <c r="M364" s="125">
        <v>45</v>
      </c>
      <c r="N364" s="125">
        <v>45</v>
      </c>
      <c r="O364" s="125"/>
      <c r="P364" s="125">
        <v>45</v>
      </c>
      <c r="Q364" s="125"/>
      <c r="R364" s="125"/>
      <c r="S364" s="125"/>
      <c r="T364" s="125"/>
      <c r="U364" s="125"/>
      <c r="V364" s="125"/>
      <c r="W364" s="125"/>
      <c r="X364" s="125" t="s">
        <v>48</v>
      </c>
      <c r="Y364" s="125" t="s">
        <v>55</v>
      </c>
      <c r="Z364" s="125" t="s">
        <v>55</v>
      </c>
      <c r="AA364" s="125" t="s">
        <v>55</v>
      </c>
      <c r="AB364" s="125" t="s">
        <v>55</v>
      </c>
      <c r="AC364" s="125" t="s">
        <v>1339</v>
      </c>
      <c r="AD364" s="125">
        <v>30</v>
      </c>
      <c r="AE364" s="125">
        <v>65</v>
      </c>
      <c r="AF364" s="125">
        <v>10</v>
      </c>
      <c r="AG364" s="125">
        <v>25</v>
      </c>
      <c r="AH364" s="125"/>
    </row>
    <row r="365" s="86" customFormat="1" ht="29" customHeight="1" spans="1:34">
      <c r="A365" s="122">
        <v>360</v>
      </c>
      <c r="B365" s="125" t="s">
        <v>455</v>
      </c>
      <c r="C365" s="125" t="s">
        <v>70</v>
      </c>
      <c r="D365" s="125" t="s">
        <v>1254</v>
      </c>
      <c r="E365" s="125"/>
      <c r="F365" s="125" t="s">
        <v>1340</v>
      </c>
      <c r="G365" s="125" t="s">
        <v>1336</v>
      </c>
      <c r="H365" s="125" t="s">
        <v>51</v>
      </c>
      <c r="I365" s="125" t="s">
        <v>1341</v>
      </c>
      <c r="J365" s="125">
        <v>2026.3</v>
      </c>
      <c r="K365" s="125">
        <v>2026.12</v>
      </c>
      <c r="L365" s="125" t="s">
        <v>1342</v>
      </c>
      <c r="M365" s="125">
        <v>48</v>
      </c>
      <c r="N365" s="125">
        <v>48</v>
      </c>
      <c r="O365" s="125"/>
      <c r="P365" s="125">
        <v>48</v>
      </c>
      <c r="Q365" s="125"/>
      <c r="R365" s="125"/>
      <c r="S365" s="125"/>
      <c r="T365" s="125"/>
      <c r="U365" s="125"/>
      <c r="V365" s="125"/>
      <c r="W365" s="125"/>
      <c r="X365" s="125" t="s">
        <v>48</v>
      </c>
      <c r="Y365" s="125" t="s">
        <v>55</v>
      </c>
      <c r="Z365" s="125" t="s">
        <v>55</v>
      </c>
      <c r="AA365" s="125" t="s">
        <v>55</v>
      </c>
      <c r="AB365" s="125" t="s">
        <v>55</v>
      </c>
      <c r="AC365" s="125" t="s">
        <v>1339</v>
      </c>
      <c r="AD365" s="125">
        <v>20</v>
      </c>
      <c r="AE365" s="125">
        <v>65</v>
      </c>
      <c r="AF365" s="125">
        <v>10</v>
      </c>
      <c r="AG365" s="125">
        <v>25</v>
      </c>
      <c r="AH365" s="125"/>
    </row>
    <row r="366" s="86" customFormat="1" ht="29" customHeight="1" spans="1:34">
      <c r="A366" s="122">
        <v>361</v>
      </c>
      <c r="B366" s="125" t="s">
        <v>455</v>
      </c>
      <c r="C366" s="125" t="s">
        <v>132</v>
      </c>
      <c r="D366" s="125" t="s">
        <v>870</v>
      </c>
      <c r="E366" s="125"/>
      <c r="F366" s="125" t="s">
        <v>1343</v>
      </c>
      <c r="G366" s="125" t="s">
        <v>1336</v>
      </c>
      <c r="H366" s="125" t="s">
        <v>51</v>
      </c>
      <c r="I366" s="125" t="s">
        <v>1344</v>
      </c>
      <c r="J366" s="125">
        <v>2026.3</v>
      </c>
      <c r="K366" s="125">
        <v>2026.12</v>
      </c>
      <c r="L366" s="125" t="s">
        <v>1345</v>
      </c>
      <c r="M366" s="125">
        <v>45</v>
      </c>
      <c r="N366" s="125">
        <v>45</v>
      </c>
      <c r="O366" s="125"/>
      <c r="P366" s="125">
        <v>45</v>
      </c>
      <c r="Q366" s="125"/>
      <c r="R366" s="125"/>
      <c r="S366" s="125"/>
      <c r="T366" s="125"/>
      <c r="U366" s="125"/>
      <c r="V366" s="125"/>
      <c r="W366" s="125"/>
      <c r="X366" s="125" t="s">
        <v>48</v>
      </c>
      <c r="Y366" s="125" t="s">
        <v>55</v>
      </c>
      <c r="Z366" s="125" t="s">
        <v>55</v>
      </c>
      <c r="AA366" s="125" t="s">
        <v>55</v>
      </c>
      <c r="AB366" s="125" t="s">
        <v>55</v>
      </c>
      <c r="AC366" s="125" t="s">
        <v>1339</v>
      </c>
      <c r="AD366" s="125">
        <v>10</v>
      </c>
      <c r="AE366" s="125">
        <v>35</v>
      </c>
      <c r="AF366" s="125">
        <v>5</v>
      </c>
      <c r="AG366" s="125">
        <v>15</v>
      </c>
      <c r="AH366" s="125"/>
    </row>
    <row r="367" s="86" customFormat="1" ht="29" customHeight="1" spans="1:34">
      <c r="A367" s="122">
        <v>362</v>
      </c>
      <c r="B367" s="125" t="s">
        <v>455</v>
      </c>
      <c r="C367" s="125" t="s">
        <v>63</v>
      </c>
      <c r="D367" s="125" t="s">
        <v>64</v>
      </c>
      <c r="E367" s="125"/>
      <c r="F367" s="125" t="s">
        <v>1346</v>
      </c>
      <c r="G367" s="125" t="s">
        <v>1336</v>
      </c>
      <c r="H367" s="125" t="s">
        <v>51</v>
      </c>
      <c r="I367" s="125" t="s">
        <v>1347</v>
      </c>
      <c r="J367" s="125">
        <v>2026.3</v>
      </c>
      <c r="K367" s="125">
        <v>2026.12</v>
      </c>
      <c r="L367" s="125" t="s">
        <v>1348</v>
      </c>
      <c r="M367" s="125">
        <v>100</v>
      </c>
      <c r="N367" s="125">
        <v>100</v>
      </c>
      <c r="O367" s="125"/>
      <c r="P367" s="125">
        <v>100</v>
      </c>
      <c r="Q367" s="125"/>
      <c r="R367" s="125"/>
      <c r="S367" s="125"/>
      <c r="T367" s="125"/>
      <c r="U367" s="125"/>
      <c r="V367" s="125"/>
      <c r="W367" s="125"/>
      <c r="X367" s="125" t="s">
        <v>48</v>
      </c>
      <c r="Y367" s="125" t="s">
        <v>55</v>
      </c>
      <c r="Z367" s="125" t="s">
        <v>55</v>
      </c>
      <c r="AA367" s="125" t="s">
        <v>55</v>
      </c>
      <c r="AB367" s="125" t="s">
        <v>55</v>
      </c>
      <c r="AC367" s="125" t="s">
        <v>1339</v>
      </c>
      <c r="AD367" s="125">
        <v>30</v>
      </c>
      <c r="AE367" s="125">
        <v>65</v>
      </c>
      <c r="AF367" s="125">
        <v>15</v>
      </c>
      <c r="AG367" s="125">
        <v>35</v>
      </c>
      <c r="AH367" s="125"/>
    </row>
    <row r="368" s="86" customFormat="1" ht="29" customHeight="1" spans="1:34">
      <c r="A368" s="122">
        <v>363</v>
      </c>
      <c r="B368" s="125" t="s">
        <v>455</v>
      </c>
      <c r="C368" s="125" t="s">
        <v>132</v>
      </c>
      <c r="D368" s="125" t="s">
        <v>417</v>
      </c>
      <c r="E368" s="125"/>
      <c r="F368" s="125" t="s">
        <v>1349</v>
      </c>
      <c r="G368" s="125" t="s">
        <v>1336</v>
      </c>
      <c r="H368" s="125" t="s">
        <v>51</v>
      </c>
      <c r="I368" s="125" t="s">
        <v>1350</v>
      </c>
      <c r="J368" s="125">
        <v>2026.3</v>
      </c>
      <c r="K368" s="125">
        <v>2026.12</v>
      </c>
      <c r="L368" s="125" t="s">
        <v>1351</v>
      </c>
      <c r="M368" s="125">
        <v>200</v>
      </c>
      <c r="N368" s="125">
        <v>200</v>
      </c>
      <c r="O368" s="125"/>
      <c r="P368" s="125">
        <v>200</v>
      </c>
      <c r="Q368" s="125"/>
      <c r="R368" s="125"/>
      <c r="S368" s="125"/>
      <c r="T368" s="125"/>
      <c r="U368" s="125"/>
      <c r="V368" s="125"/>
      <c r="W368" s="125"/>
      <c r="X368" s="125" t="s">
        <v>48</v>
      </c>
      <c r="Y368" s="125" t="s">
        <v>55</v>
      </c>
      <c r="Z368" s="125" t="s">
        <v>55</v>
      </c>
      <c r="AA368" s="125" t="s">
        <v>55</v>
      </c>
      <c r="AB368" s="125" t="s">
        <v>55</v>
      </c>
      <c r="AC368" s="125" t="s">
        <v>1339</v>
      </c>
      <c r="AD368" s="125">
        <v>30</v>
      </c>
      <c r="AE368" s="125">
        <v>75</v>
      </c>
      <c r="AF368" s="125">
        <v>10</v>
      </c>
      <c r="AG368" s="125">
        <v>35</v>
      </c>
      <c r="AH368" s="125"/>
    </row>
    <row r="369" s="86" customFormat="1" ht="29" customHeight="1" spans="1:34">
      <c r="A369" s="122">
        <v>364</v>
      </c>
      <c r="B369" s="125" t="s">
        <v>455</v>
      </c>
      <c r="C369" s="125" t="s">
        <v>132</v>
      </c>
      <c r="D369" s="125" t="s">
        <v>133</v>
      </c>
      <c r="E369" s="125"/>
      <c r="F369" s="125" t="s">
        <v>1352</v>
      </c>
      <c r="G369" s="125" t="s">
        <v>1336</v>
      </c>
      <c r="H369" s="125" t="s">
        <v>51</v>
      </c>
      <c r="I369" s="125" t="s">
        <v>1353</v>
      </c>
      <c r="J369" s="125">
        <v>2026.3</v>
      </c>
      <c r="K369" s="125">
        <v>2026.12</v>
      </c>
      <c r="L369" s="125" t="s">
        <v>1354</v>
      </c>
      <c r="M369" s="125">
        <v>618</v>
      </c>
      <c r="N369" s="125">
        <v>618</v>
      </c>
      <c r="O369" s="125"/>
      <c r="P369" s="125">
        <v>618</v>
      </c>
      <c r="Q369" s="125"/>
      <c r="R369" s="125"/>
      <c r="S369" s="125"/>
      <c r="T369" s="125"/>
      <c r="U369" s="125"/>
      <c r="V369" s="125"/>
      <c r="W369" s="125"/>
      <c r="X369" s="125" t="s">
        <v>48</v>
      </c>
      <c r="Y369" s="125" t="s">
        <v>55</v>
      </c>
      <c r="Z369" s="125" t="s">
        <v>55</v>
      </c>
      <c r="AA369" s="125" t="s">
        <v>55</v>
      </c>
      <c r="AB369" s="125" t="s">
        <v>55</v>
      </c>
      <c r="AC369" s="125" t="s">
        <v>1339</v>
      </c>
      <c r="AD369" s="125">
        <v>4347</v>
      </c>
      <c r="AE369" s="125">
        <v>21805</v>
      </c>
      <c r="AF369" s="125">
        <v>1184</v>
      </c>
      <c r="AG369" s="125">
        <v>8774</v>
      </c>
      <c r="AH369" s="125"/>
    </row>
    <row r="370" s="86" customFormat="1" ht="29" customHeight="1" spans="1:34">
      <c r="A370" s="122">
        <v>365</v>
      </c>
      <c r="B370" s="125" t="s">
        <v>455</v>
      </c>
      <c r="C370" s="125" t="s">
        <v>106</v>
      </c>
      <c r="D370" s="125" t="s">
        <v>574</v>
      </c>
      <c r="E370" s="125"/>
      <c r="F370" s="125" t="s">
        <v>1355</v>
      </c>
      <c r="G370" s="125" t="s">
        <v>1336</v>
      </c>
      <c r="H370" s="125" t="s">
        <v>51</v>
      </c>
      <c r="I370" s="125" t="s">
        <v>1356</v>
      </c>
      <c r="J370" s="125">
        <v>2026.3</v>
      </c>
      <c r="K370" s="125">
        <v>2026.12</v>
      </c>
      <c r="L370" s="125" t="s">
        <v>1357</v>
      </c>
      <c r="M370" s="125">
        <v>150</v>
      </c>
      <c r="N370" s="125">
        <v>150</v>
      </c>
      <c r="O370" s="125"/>
      <c r="P370" s="125">
        <v>150</v>
      </c>
      <c r="Q370" s="125"/>
      <c r="R370" s="125"/>
      <c r="S370" s="125"/>
      <c r="T370" s="125"/>
      <c r="U370" s="125"/>
      <c r="V370" s="125"/>
      <c r="W370" s="125"/>
      <c r="X370" s="125" t="s">
        <v>48</v>
      </c>
      <c r="Y370" s="125" t="s">
        <v>55</v>
      </c>
      <c r="Z370" s="125" t="s">
        <v>55</v>
      </c>
      <c r="AA370" s="125" t="s">
        <v>55</v>
      </c>
      <c r="AB370" s="125" t="s">
        <v>55</v>
      </c>
      <c r="AC370" s="125" t="s">
        <v>1339</v>
      </c>
      <c r="AD370" s="125">
        <v>104</v>
      </c>
      <c r="AE370" s="125">
        <v>350</v>
      </c>
      <c r="AF370" s="125">
        <v>10</v>
      </c>
      <c r="AG370" s="125">
        <v>39</v>
      </c>
      <c r="AH370" s="125"/>
    </row>
    <row r="371" s="86" customFormat="1" ht="29" customHeight="1" spans="1:34">
      <c r="A371" s="122">
        <v>366</v>
      </c>
      <c r="B371" s="125" t="s">
        <v>455</v>
      </c>
      <c r="C371" s="125" t="s">
        <v>106</v>
      </c>
      <c r="D371" s="125" t="s">
        <v>1358</v>
      </c>
      <c r="E371" s="125"/>
      <c r="F371" s="125" t="s">
        <v>1359</v>
      </c>
      <c r="G371" s="125" t="s">
        <v>1336</v>
      </c>
      <c r="H371" s="125" t="s">
        <v>51</v>
      </c>
      <c r="I371" s="125" t="s">
        <v>1360</v>
      </c>
      <c r="J371" s="125">
        <v>2026.3</v>
      </c>
      <c r="K371" s="125">
        <v>2026.12</v>
      </c>
      <c r="L371" s="125" t="s">
        <v>1361</v>
      </c>
      <c r="M371" s="125">
        <v>65</v>
      </c>
      <c r="N371" s="125">
        <v>65</v>
      </c>
      <c r="O371" s="125"/>
      <c r="P371" s="125">
        <v>65</v>
      </c>
      <c r="Q371" s="125"/>
      <c r="R371" s="125"/>
      <c r="S371" s="125"/>
      <c r="T371" s="125"/>
      <c r="U371" s="125"/>
      <c r="V371" s="125"/>
      <c r="W371" s="125"/>
      <c r="X371" s="125" t="s">
        <v>48</v>
      </c>
      <c r="Y371" s="125" t="s">
        <v>55</v>
      </c>
      <c r="Z371" s="125" t="s">
        <v>55</v>
      </c>
      <c r="AA371" s="125" t="s">
        <v>55</v>
      </c>
      <c r="AB371" s="125" t="s">
        <v>55</v>
      </c>
      <c r="AC371" s="125" t="s">
        <v>1339</v>
      </c>
      <c r="AD371" s="125">
        <v>50</v>
      </c>
      <c r="AE371" s="125">
        <v>150</v>
      </c>
      <c r="AF371" s="125">
        <v>10</v>
      </c>
      <c r="AG371" s="125">
        <v>35</v>
      </c>
      <c r="AH371" s="125"/>
    </row>
    <row r="372" s="86" customFormat="1" ht="29" customHeight="1" spans="1:34">
      <c r="A372" s="122">
        <v>367</v>
      </c>
      <c r="B372" s="125" t="s">
        <v>455</v>
      </c>
      <c r="C372" s="125" t="s">
        <v>1362</v>
      </c>
      <c r="D372" s="125" t="s">
        <v>1363</v>
      </c>
      <c r="E372" s="125"/>
      <c r="F372" s="125" t="s">
        <v>1364</v>
      </c>
      <c r="G372" s="125" t="s">
        <v>1336</v>
      </c>
      <c r="H372" s="125" t="s">
        <v>51</v>
      </c>
      <c r="I372" s="125" t="s">
        <v>1365</v>
      </c>
      <c r="J372" s="125">
        <v>2026.3</v>
      </c>
      <c r="K372" s="125">
        <v>2026.12</v>
      </c>
      <c r="L372" s="125" t="s">
        <v>1366</v>
      </c>
      <c r="M372" s="125">
        <v>12</v>
      </c>
      <c r="N372" s="125">
        <v>12</v>
      </c>
      <c r="O372" s="125"/>
      <c r="P372" s="125">
        <v>12</v>
      </c>
      <c r="Q372" s="125"/>
      <c r="R372" s="125"/>
      <c r="S372" s="125"/>
      <c r="T372" s="125"/>
      <c r="U372" s="125"/>
      <c r="V372" s="125"/>
      <c r="W372" s="125"/>
      <c r="X372" s="125" t="s">
        <v>48</v>
      </c>
      <c r="Y372" s="125" t="s">
        <v>55</v>
      </c>
      <c r="Z372" s="125" t="s">
        <v>55</v>
      </c>
      <c r="AA372" s="125" t="s">
        <v>55</v>
      </c>
      <c r="AB372" s="125" t="s">
        <v>55</v>
      </c>
      <c r="AC372" s="125" t="s">
        <v>1339</v>
      </c>
      <c r="AD372" s="125">
        <v>90</v>
      </c>
      <c r="AE372" s="125">
        <v>470</v>
      </c>
      <c r="AF372" s="125">
        <v>35</v>
      </c>
      <c r="AG372" s="125">
        <v>192</v>
      </c>
      <c r="AH372" s="125"/>
    </row>
    <row r="373" s="86" customFormat="1" ht="29" customHeight="1" spans="1:34">
      <c r="A373" s="122">
        <v>368</v>
      </c>
      <c r="B373" s="125" t="s">
        <v>455</v>
      </c>
      <c r="C373" s="125" t="s">
        <v>1362</v>
      </c>
      <c r="D373" s="125" t="s">
        <v>1367</v>
      </c>
      <c r="E373" s="125"/>
      <c r="F373" s="125" t="s">
        <v>1368</v>
      </c>
      <c r="G373" s="125" t="s">
        <v>1336</v>
      </c>
      <c r="H373" s="125" t="s">
        <v>51</v>
      </c>
      <c r="I373" s="125" t="s">
        <v>1369</v>
      </c>
      <c r="J373" s="125">
        <v>2026.3</v>
      </c>
      <c r="K373" s="125">
        <v>2026.12</v>
      </c>
      <c r="L373" s="125" t="s">
        <v>1370</v>
      </c>
      <c r="M373" s="125">
        <v>9</v>
      </c>
      <c r="N373" s="125">
        <v>9</v>
      </c>
      <c r="O373" s="125"/>
      <c r="P373" s="125">
        <v>9</v>
      </c>
      <c r="Q373" s="125"/>
      <c r="R373" s="125"/>
      <c r="S373" s="125"/>
      <c r="T373" s="125"/>
      <c r="U373" s="125"/>
      <c r="V373" s="125"/>
      <c r="W373" s="125"/>
      <c r="X373" s="125" t="s">
        <v>48</v>
      </c>
      <c r="Y373" s="125" t="s">
        <v>55</v>
      </c>
      <c r="Z373" s="125" t="s">
        <v>55</v>
      </c>
      <c r="AA373" s="125" t="s">
        <v>55</v>
      </c>
      <c r="AB373" s="125" t="s">
        <v>55</v>
      </c>
      <c r="AC373" s="125" t="s">
        <v>1339</v>
      </c>
      <c r="AD373" s="125">
        <v>170</v>
      </c>
      <c r="AE373" s="125">
        <v>780</v>
      </c>
      <c r="AF373" s="125">
        <v>98</v>
      </c>
      <c r="AG373" s="125">
        <v>410</v>
      </c>
      <c r="AH373" s="125"/>
    </row>
    <row r="374" s="86" customFormat="1" ht="29" customHeight="1" spans="1:34">
      <c r="A374" s="122">
        <v>369</v>
      </c>
      <c r="B374" s="125" t="s">
        <v>455</v>
      </c>
      <c r="C374" s="125" t="s">
        <v>1371</v>
      </c>
      <c r="D374" s="125"/>
      <c r="E374" s="125"/>
      <c r="F374" s="125" t="s">
        <v>1372</v>
      </c>
      <c r="G374" s="125" t="s">
        <v>1336</v>
      </c>
      <c r="H374" s="125" t="s">
        <v>51</v>
      </c>
      <c r="I374" s="125" t="s">
        <v>1373</v>
      </c>
      <c r="J374" s="125">
        <v>2026.3</v>
      </c>
      <c r="K374" s="125">
        <v>2026.12</v>
      </c>
      <c r="L374" s="125" t="s">
        <v>1374</v>
      </c>
      <c r="M374" s="125">
        <v>12.5</v>
      </c>
      <c r="N374" s="125">
        <v>12.5</v>
      </c>
      <c r="O374" s="125"/>
      <c r="P374" s="125">
        <v>12.5</v>
      </c>
      <c r="Q374" s="125"/>
      <c r="R374" s="125"/>
      <c r="S374" s="125"/>
      <c r="T374" s="125"/>
      <c r="U374" s="125"/>
      <c r="V374" s="125"/>
      <c r="W374" s="125"/>
      <c r="X374" s="125" t="s">
        <v>48</v>
      </c>
      <c r="Y374" s="125" t="s">
        <v>55</v>
      </c>
      <c r="Z374" s="125" t="s">
        <v>55</v>
      </c>
      <c r="AA374" s="125" t="s">
        <v>55</v>
      </c>
      <c r="AB374" s="125" t="s">
        <v>55</v>
      </c>
      <c r="AC374" s="125" t="s">
        <v>1339</v>
      </c>
      <c r="AD374" s="125">
        <v>0</v>
      </c>
      <c r="AE374" s="125">
        <v>0</v>
      </c>
      <c r="AF374" s="125">
        <v>0</v>
      </c>
      <c r="AG374" s="125">
        <v>0</v>
      </c>
      <c r="AH374" s="125"/>
    </row>
    <row r="375" s="86" customFormat="1" ht="29" customHeight="1" spans="1:34">
      <c r="A375" s="122">
        <v>370</v>
      </c>
      <c r="B375" s="125" t="s">
        <v>455</v>
      </c>
      <c r="C375" s="125"/>
      <c r="D375" s="125"/>
      <c r="E375" s="125"/>
      <c r="F375" s="125" t="s">
        <v>1375</v>
      </c>
      <c r="G375" s="125" t="s">
        <v>1336</v>
      </c>
      <c r="H375" s="125" t="s">
        <v>51</v>
      </c>
      <c r="I375" s="125" t="s">
        <v>1376</v>
      </c>
      <c r="J375" s="125">
        <v>2026.3</v>
      </c>
      <c r="K375" s="125">
        <v>2026.12</v>
      </c>
      <c r="L375" s="125" t="s">
        <v>1377</v>
      </c>
      <c r="M375" s="125">
        <v>12.5</v>
      </c>
      <c r="N375" s="125">
        <v>12.5</v>
      </c>
      <c r="O375" s="125"/>
      <c r="P375" s="125">
        <v>12.5</v>
      </c>
      <c r="Q375" s="125"/>
      <c r="R375" s="125"/>
      <c r="S375" s="125"/>
      <c r="T375" s="125"/>
      <c r="U375" s="125"/>
      <c r="V375" s="125"/>
      <c r="W375" s="125"/>
      <c r="X375" s="125" t="s">
        <v>48</v>
      </c>
      <c r="Y375" s="125" t="s">
        <v>55</v>
      </c>
      <c r="Z375" s="125" t="s">
        <v>55</v>
      </c>
      <c r="AA375" s="125" t="s">
        <v>55</v>
      </c>
      <c r="AB375" s="125" t="s">
        <v>55</v>
      </c>
      <c r="AC375" s="125" t="s">
        <v>1339</v>
      </c>
      <c r="AD375" s="125" t="s">
        <v>1378</v>
      </c>
      <c r="AE375" s="125" t="s">
        <v>1379</v>
      </c>
      <c r="AF375" s="125" t="s">
        <v>1380</v>
      </c>
      <c r="AG375" s="125" t="s">
        <v>1381</v>
      </c>
      <c r="AH375" s="125"/>
    </row>
    <row r="376" s="86" customFormat="1" ht="29" customHeight="1" spans="1:34">
      <c r="A376" s="122">
        <v>371</v>
      </c>
      <c r="B376" s="125" t="s">
        <v>455</v>
      </c>
      <c r="C376" s="125" t="s">
        <v>83</v>
      </c>
      <c r="D376" s="125" t="s">
        <v>198</v>
      </c>
      <c r="E376" s="125"/>
      <c r="F376" s="125" t="s">
        <v>1382</v>
      </c>
      <c r="G376" s="125" t="s">
        <v>1383</v>
      </c>
      <c r="H376" s="125" t="s">
        <v>51</v>
      </c>
      <c r="I376" s="125" t="s">
        <v>1384</v>
      </c>
      <c r="J376" s="125">
        <v>2026.3</v>
      </c>
      <c r="K376" s="125">
        <v>2026.12</v>
      </c>
      <c r="L376" s="188" t="s">
        <v>1385</v>
      </c>
      <c r="M376" s="125">
        <v>19.6</v>
      </c>
      <c r="N376" s="125"/>
      <c r="O376" s="125">
        <v>19.6</v>
      </c>
      <c r="P376" s="125">
        <v>19.6</v>
      </c>
      <c r="Q376" s="125"/>
      <c r="R376" s="125"/>
      <c r="S376" s="125"/>
      <c r="T376" s="125" t="s">
        <v>54</v>
      </c>
      <c r="U376" s="125" t="s">
        <v>54</v>
      </c>
      <c r="V376" s="125" t="s">
        <v>54</v>
      </c>
      <c r="W376" s="125" t="s">
        <v>54</v>
      </c>
      <c r="X376" s="125" t="s">
        <v>48</v>
      </c>
      <c r="Y376" s="125"/>
      <c r="Z376" s="125"/>
      <c r="AA376" s="125"/>
      <c r="AB376" s="125"/>
      <c r="AC376" s="125"/>
      <c r="AD376" s="125">
        <v>80</v>
      </c>
      <c r="AE376" s="125">
        <v>310</v>
      </c>
      <c r="AF376" s="125">
        <v>10</v>
      </c>
      <c r="AG376" s="125">
        <v>57</v>
      </c>
      <c r="AH376" s="125"/>
    </row>
    <row r="377" s="86" customFormat="1" ht="29" customHeight="1" spans="1:34">
      <c r="A377" s="122">
        <v>372</v>
      </c>
      <c r="B377" s="125" t="s">
        <v>455</v>
      </c>
      <c r="C377" s="125" t="s">
        <v>83</v>
      </c>
      <c r="D377" s="125" t="s">
        <v>300</v>
      </c>
      <c r="E377" s="125"/>
      <c r="F377" s="125" t="s">
        <v>1386</v>
      </c>
      <c r="G377" s="125" t="s">
        <v>1383</v>
      </c>
      <c r="H377" s="125" t="s">
        <v>51</v>
      </c>
      <c r="I377" s="125" t="s">
        <v>1387</v>
      </c>
      <c r="J377" s="125">
        <v>2026.3</v>
      </c>
      <c r="K377" s="125">
        <v>2026.12</v>
      </c>
      <c r="L377" s="188" t="s">
        <v>1388</v>
      </c>
      <c r="M377" s="125">
        <v>27.73</v>
      </c>
      <c r="N377" s="125"/>
      <c r="O377" s="125">
        <v>27.73</v>
      </c>
      <c r="P377" s="125">
        <v>27.73</v>
      </c>
      <c r="Q377" s="125"/>
      <c r="R377" s="125"/>
      <c r="S377" s="125"/>
      <c r="T377" s="125" t="s">
        <v>54</v>
      </c>
      <c r="U377" s="125" t="s">
        <v>54</v>
      </c>
      <c r="V377" s="125" t="s">
        <v>54</v>
      </c>
      <c r="W377" s="125" t="s">
        <v>54</v>
      </c>
      <c r="X377" s="125" t="s">
        <v>48</v>
      </c>
      <c r="Y377" s="125"/>
      <c r="Z377" s="125"/>
      <c r="AA377" s="125"/>
      <c r="AB377" s="125"/>
      <c r="AC377" s="125"/>
      <c r="AD377" s="125">
        <v>70</v>
      </c>
      <c r="AE377" s="125">
        <v>280</v>
      </c>
      <c r="AF377" s="125">
        <v>12</v>
      </c>
      <c r="AG377" s="125">
        <v>60</v>
      </c>
      <c r="AH377" s="125"/>
    </row>
    <row r="378" s="86" customFormat="1" ht="29" customHeight="1" spans="1:34">
      <c r="A378" s="122">
        <v>373</v>
      </c>
      <c r="B378" s="125" t="s">
        <v>455</v>
      </c>
      <c r="C378" s="125" t="s">
        <v>310</v>
      </c>
      <c r="D378" s="125" t="s">
        <v>1038</v>
      </c>
      <c r="E378" s="125"/>
      <c r="F378" s="125" t="s">
        <v>1389</v>
      </c>
      <c r="G378" s="125" t="s">
        <v>1383</v>
      </c>
      <c r="H378" s="125" t="s">
        <v>51</v>
      </c>
      <c r="I378" s="125" t="s">
        <v>1390</v>
      </c>
      <c r="J378" s="125">
        <v>2026.3</v>
      </c>
      <c r="K378" s="125">
        <v>2026.12</v>
      </c>
      <c r="L378" s="188" t="s">
        <v>1391</v>
      </c>
      <c r="M378" s="125">
        <v>42.05</v>
      </c>
      <c r="N378" s="125"/>
      <c r="O378" s="125">
        <v>42.05</v>
      </c>
      <c r="P378" s="125">
        <v>42.05</v>
      </c>
      <c r="Q378" s="125"/>
      <c r="R378" s="125"/>
      <c r="S378" s="125"/>
      <c r="T378" s="125" t="s">
        <v>54</v>
      </c>
      <c r="U378" s="125" t="s">
        <v>54</v>
      </c>
      <c r="V378" s="125" t="s">
        <v>54</v>
      </c>
      <c r="W378" s="125" t="s">
        <v>54</v>
      </c>
      <c r="X378" s="125" t="s">
        <v>48</v>
      </c>
      <c r="Y378" s="125"/>
      <c r="Z378" s="125"/>
      <c r="AA378" s="125"/>
      <c r="AB378" s="125"/>
      <c r="AC378" s="125"/>
      <c r="AD378" s="125">
        <v>621</v>
      </c>
      <c r="AE378" s="125">
        <v>2252</v>
      </c>
      <c r="AF378" s="125">
        <v>145</v>
      </c>
      <c r="AG378" s="125">
        <v>556</v>
      </c>
      <c r="AH378" s="125"/>
    </row>
    <row r="379" s="86" customFormat="1" ht="29" customHeight="1" spans="1:34">
      <c r="A379" s="122">
        <v>374</v>
      </c>
      <c r="B379" s="125" t="s">
        <v>455</v>
      </c>
      <c r="C379" s="125" t="s">
        <v>189</v>
      </c>
      <c r="D379" s="125" t="s">
        <v>206</v>
      </c>
      <c r="E379" s="125"/>
      <c r="F379" s="125" t="s">
        <v>1392</v>
      </c>
      <c r="G379" s="125" t="s">
        <v>1383</v>
      </c>
      <c r="H379" s="125" t="s">
        <v>51</v>
      </c>
      <c r="I379" s="125" t="s">
        <v>1393</v>
      </c>
      <c r="J379" s="125">
        <v>2026.3</v>
      </c>
      <c r="K379" s="125">
        <v>2026.12</v>
      </c>
      <c r="L379" s="188" t="s">
        <v>1394</v>
      </c>
      <c r="M379" s="125">
        <v>75.56</v>
      </c>
      <c r="N379" s="125"/>
      <c r="O379" s="125">
        <v>75.56</v>
      </c>
      <c r="P379" s="125">
        <v>75.56</v>
      </c>
      <c r="Q379" s="125"/>
      <c r="R379" s="125"/>
      <c r="S379" s="125"/>
      <c r="T379" s="125" t="s">
        <v>54</v>
      </c>
      <c r="U379" s="125" t="s">
        <v>54</v>
      </c>
      <c r="V379" s="125" t="s">
        <v>54</v>
      </c>
      <c r="W379" s="125" t="s">
        <v>54</v>
      </c>
      <c r="X379" s="125" t="s">
        <v>48</v>
      </c>
      <c r="Y379" s="125"/>
      <c r="Z379" s="125"/>
      <c r="AA379" s="125"/>
      <c r="AB379" s="125"/>
      <c r="AC379" s="125"/>
      <c r="AD379" s="125">
        <v>28</v>
      </c>
      <c r="AE379" s="125">
        <v>128</v>
      </c>
      <c r="AF379" s="125">
        <v>2</v>
      </c>
      <c r="AG379" s="125">
        <v>6</v>
      </c>
      <c r="AH379" s="125"/>
    </row>
    <row r="380" s="86" customFormat="1" ht="29" customHeight="1" spans="1:34">
      <c r="A380" s="122">
        <v>375</v>
      </c>
      <c r="B380" s="125" t="s">
        <v>455</v>
      </c>
      <c r="C380" s="125" t="s">
        <v>46</v>
      </c>
      <c r="D380" s="125" t="s">
        <v>79</v>
      </c>
      <c r="E380" s="125"/>
      <c r="F380" s="125" t="s">
        <v>1395</v>
      </c>
      <c r="G380" s="125" t="s">
        <v>1383</v>
      </c>
      <c r="H380" s="125" t="s">
        <v>51</v>
      </c>
      <c r="I380" s="125" t="s">
        <v>1396</v>
      </c>
      <c r="J380" s="125">
        <v>2026.3</v>
      </c>
      <c r="K380" s="125">
        <v>2026.12</v>
      </c>
      <c r="L380" s="188" t="s">
        <v>1397</v>
      </c>
      <c r="M380" s="125">
        <v>53.49</v>
      </c>
      <c r="N380" s="125"/>
      <c r="O380" s="125">
        <v>53.49</v>
      </c>
      <c r="P380" s="125">
        <v>53.49</v>
      </c>
      <c r="Q380" s="125"/>
      <c r="R380" s="125"/>
      <c r="S380" s="125"/>
      <c r="T380" s="125" t="s">
        <v>54</v>
      </c>
      <c r="U380" s="125" t="s">
        <v>54</v>
      </c>
      <c r="V380" s="125" t="s">
        <v>54</v>
      </c>
      <c r="W380" s="125" t="s">
        <v>54</v>
      </c>
      <c r="X380" s="125" t="s">
        <v>48</v>
      </c>
      <c r="Y380" s="125"/>
      <c r="Z380" s="125"/>
      <c r="AA380" s="125"/>
      <c r="AB380" s="125"/>
      <c r="AC380" s="125"/>
      <c r="AD380" s="125">
        <v>47</v>
      </c>
      <c r="AE380" s="125">
        <v>197</v>
      </c>
      <c r="AF380" s="125">
        <v>5</v>
      </c>
      <c r="AG380" s="125">
        <v>26</v>
      </c>
      <c r="AH380" s="125"/>
    </row>
    <row r="381" s="86" customFormat="1" ht="29" customHeight="1" spans="1:34">
      <c r="A381" s="122">
        <v>376</v>
      </c>
      <c r="B381" s="125" t="s">
        <v>455</v>
      </c>
      <c r="C381" s="125" t="s">
        <v>106</v>
      </c>
      <c r="D381" s="125" t="s">
        <v>567</v>
      </c>
      <c r="E381" s="125"/>
      <c r="F381" s="125" t="s">
        <v>1398</v>
      </c>
      <c r="G381" s="125" t="s">
        <v>1383</v>
      </c>
      <c r="H381" s="125" t="s">
        <v>51</v>
      </c>
      <c r="I381" s="125" t="s">
        <v>1399</v>
      </c>
      <c r="J381" s="125">
        <v>2026.3</v>
      </c>
      <c r="K381" s="125">
        <v>2026.12</v>
      </c>
      <c r="L381" s="188" t="s">
        <v>1400</v>
      </c>
      <c r="M381" s="125">
        <v>24.14</v>
      </c>
      <c r="N381" s="125"/>
      <c r="O381" s="125">
        <v>24.14</v>
      </c>
      <c r="P381" s="125">
        <v>24.14</v>
      </c>
      <c r="Q381" s="125"/>
      <c r="R381" s="125"/>
      <c r="S381" s="125"/>
      <c r="T381" s="125" t="s">
        <v>54</v>
      </c>
      <c r="U381" s="125" t="s">
        <v>54</v>
      </c>
      <c r="V381" s="125" t="s">
        <v>54</v>
      </c>
      <c r="W381" s="125" t="s">
        <v>54</v>
      </c>
      <c r="X381" s="125" t="s">
        <v>48</v>
      </c>
      <c r="Y381" s="125"/>
      <c r="Z381" s="125"/>
      <c r="AA381" s="125"/>
      <c r="AB381" s="125"/>
      <c r="AC381" s="125"/>
      <c r="AD381" s="125">
        <v>127</v>
      </c>
      <c r="AE381" s="125">
        <v>560</v>
      </c>
      <c r="AF381" s="125">
        <v>29</v>
      </c>
      <c r="AG381" s="125">
        <v>114</v>
      </c>
      <c r="AH381" s="125"/>
    </row>
    <row r="382" s="86" customFormat="1" ht="29" customHeight="1" spans="1:34">
      <c r="A382" s="122">
        <v>377</v>
      </c>
      <c r="B382" s="125" t="s">
        <v>455</v>
      </c>
      <c r="C382" s="125" t="s">
        <v>132</v>
      </c>
      <c r="D382" s="125" t="s">
        <v>870</v>
      </c>
      <c r="E382" s="125"/>
      <c r="F382" s="125" t="s">
        <v>1401</v>
      </c>
      <c r="G382" s="125" t="s">
        <v>1383</v>
      </c>
      <c r="H382" s="125" t="s">
        <v>51</v>
      </c>
      <c r="I382" s="125" t="s">
        <v>1402</v>
      </c>
      <c r="J382" s="125">
        <v>2026.3</v>
      </c>
      <c r="K382" s="125">
        <v>2026.12</v>
      </c>
      <c r="L382" s="188" t="s">
        <v>1403</v>
      </c>
      <c r="M382" s="125">
        <v>45.67</v>
      </c>
      <c r="N382" s="125"/>
      <c r="O382" s="125">
        <v>45.67</v>
      </c>
      <c r="P382" s="125">
        <v>45.67</v>
      </c>
      <c r="Q382" s="125"/>
      <c r="R382" s="125"/>
      <c r="S382" s="125"/>
      <c r="T382" s="125" t="s">
        <v>54</v>
      </c>
      <c r="U382" s="125" t="s">
        <v>54</v>
      </c>
      <c r="V382" s="125" t="s">
        <v>54</v>
      </c>
      <c r="W382" s="125" t="s">
        <v>54</v>
      </c>
      <c r="X382" s="125" t="s">
        <v>48</v>
      </c>
      <c r="Y382" s="125"/>
      <c r="Z382" s="125"/>
      <c r="AA382" s="125"/>
      <c r="AB382" s="125"/>
      <c r="AC382" s="125"/>
      <c r="AD382" s="125">
        <v>67</v>
      </c>
      <c r="AE382" s="125">
        <v>269</v>
      </c>
      <c r="AF382" s="125">
        <v>3</v>
      </c>
      <c r="AG382" s="125">
        <v>8</v>
      </c>
      <c r="AH382" s="125"/>
    </row>
    <row r="383" s="86" customFormat="1" ht="29" customHeight="1" spans="1:34">
      <c r="A383" s="122">
        <v>378</v>
      </c>
      <c r="B383" s="125" t="s">
        <v>455</v>
      </c>
      <c r="C383" s="125" t="s">
        <v>699</v>
      </c>
      <c r="D383" s="125" t="s">
        <v>1090</v>
      </c>
      <c r="E383" s="125"/>
      <c r="F383" s="125" t="s">
        <v>1404</v>
      </c>
      <c r="G383" s="125" t="s">
        <v>1383</v>
      </c>
      <c r="H383" s="125" t="s">
        <v>51</v>
      </c>
      <c r="I383" s="125" t="s">
        <v>1405</v>
      </c>
      <c r="J383" s="125">
        <v>2026.3</v>
      </c>
      <c r="K383" s="125">
        <v>2026.12</v>
      </c>
      <c r="L383" s="188" t="s">
        <v>1406</v>
      </c>
      <c r="M383" s="125">
        <v>60.58</v>
      </c>
      <c r="N383" s="125"/>
      <c r="O383" s="125">
        <v>60.58</v>
      </c>
      <c r="P383" s="125">
        <v>60.58</v>
      </c>
      <c r="Q383" s="125"/>
      <c r="R383" s="125"/>
      <c r="S383" s="125"/>
      <c r="T383" s="125" t="s">
        <v>54</v>
      </c>
      <c r="U383" s="125" t="s">
        <v>54</v>
      </c>
      <c r="V383" s="125" t="s">
        <v>54</v>
      </c>
      <c r="W383" s="125" t="s">
        <v>54</v>
      </c>
      <c r="X383" s="125" t="s">
        <v>48</v>
      </c>
      <c r="Y383" s="125"/>
      <c r="Z383" s="125"/>
      <c r="AA383" s="125"/>
      <c r="AB383" s="125"/>
      <c r="AC383" s="125"/>
      <c r="AD383" s="125">
        <v>130</v>
      </c>
      <c r="AE383" s="125">
        <v>470</v>
      </c>
      <c r="AF383" s="125">
        <v>10</v>
      </c>
      <c r="AG383" s="125">
        <v>36</v>
      </c>
      <c r="AH383" s="125"/>
    </row>
    <row r="384" s="86" customFormat="1" ht="29" customHeight="1" spans="1:34">
      <c r="A384" s="122">
        <v>379</v>
      </c>
      <c r="B384" s="125" t="s">
        <v>455</v>
      </c>
      <c r="C384" s="125" t="s">
        <v>132</v>
      </c>
      <c r="D384" s="125" t="s">
        <v>430</v>
      </c>
      <c r="E384" s="125"/>
      <c r="F384" s="125" t="s">
        <v>1407</v>
      </c>
      <c r="G384" s="125" t="s">
        <v>1383</v>
      </c>
      <c r="H384" s="125" t="s">
        <v>51</v>
      </c>
      <c r="I384" s="125" t="s">
        <v>1408</v>
      </c>
      <c r="J384" s="125">
        <v>2026.3</v>
      </c>
      <c r="K384" s="125">
        <v>2026.12</v>
      </c>
      <c r="L384" s="188" t="s">
        <v>1409</v>
      </c>
      <c r="M384" s="125">
        <v>87.69</v>
      </c>
      <c r="N384" s="125"/>
      <c r="O384" s="125">
        <v>87.69</v>
      </c>
      <c r="P384" s="125">
        <v>87.69</v>
      </c>
      <c r="Q384" s="125"/>
      <c r="R384" s="125"/>
      <c r="S384" s="125"/>
      <c r="T384" s="125" t="s">
        <v>54</v>
      </c>
      <c r="U384" s="125" t="s">
        <v>54</v>
      </c>
      <c r="V384" s="125" t="s">
        <v>54</v>
      </c>
      <c r="W384" s="125" t="s">
        <v>54</v>
      </c>
      <c r="X384" s="125" t="s">
        <v>48</v>
      </c>
      <c r="Y384" s="125"/>
      <c r="Z384" s="125"/>
      <c r="AA384" s="125"/>
      <c r="AB384" s="125"/>
      <c r="AC384" s="125"/>
      <c r="AD384" s="125">
        <v>210</v>
      </c>
      <c r="AE384" s="125">
        <v>702</v>
      </c>
      <c r="AF384" s="125">
        <v>20</v>
      </c>
      <c r="AG384" s="125">
        <v>78</v>
      </c>
      <c r="AH384" s="125"/>
    </row>
    <row r="385" s="86" customFormat="1" ht="29" customHeight="1" spans="1:34">
      <c r="A385" s="122">
        <v>380</v>
      </c>
      <c r="B385" s="125" t="s">
        <v>455</v>
      </c>
      <c r="C385" s="125" t="s">
        <v>189</v>
      </c>
      <c r="D385" s="125" t="s">
        <v>217</v>
      </c>
      <c r="E385" s="125"/>
      <c r="F385" s="125" t="s">
        <v>1410</v>
      </c>
      <c r="G385" s="125" t="s">
        <v>1383</v>
      </c>
      <c r="H385" s="125" t="s">
        <v>51</v>
      </c>
      <c r="I385" s="125" t="s">
        <v>1411</v>
      </c>
      <c r="J385" s="125">
        <v>2026.3</v>
      </c>
      <c r="K385" s="125">
        <v>2026.12</v>
      </c>
      <c r="L385" s="188" t="s">
        <v>1412</v>
      </c>
      <c r="M385" s="125">
        <v>37.48</v>
      </c>
      <c r="N385" s="125"/>
      <c r="O385" s="125">
        <v>37.48</v>
      </c>
      <c r="P385" s="125">
        <v>37.48</v>
      </c>
      <c r="Q385" s="125"/>
      <c r="R385" s="125"/>
      <c r="S385" s="125"/>
      <c r="T385" s="125" t="s">
        <v>54</v>
      </c>
      <c r="U385" s="125" t="s">
        <v>54</v>
      </c>
      <c r="V385" s="125" t="s">
        <v>54</v>
      </c>
      <c r="W385" s="125" t="s">
        <v>54</v>
      </c>
      <c r="X385" s="125" t="s">
        <v>48</v>
      </c>
      <c r="Y385" s="125"/>
      <c r="Z385" s="125"/>
      <c r="AA385" s="125"/>
      <c r="AB385" s="125"/>
      <c r="AC385" s="125"/>
      <c r="AD385" s="125">
        <v>150</v>
      </c>
      <c r="AE385" s="125">
        <v>500</v>
      </c>
      <c r="AF385" s="125">
        <v>28</v>
      </c>
      <c r="AG385" s="125">
        <v>101</v>
      </c>
      <c r="AH385" s="125"/>
    </row>
    <row r="386" s="86" customFormat="1" ht="29" customHeight="1" spans="1:34">
      <c r="A386" s="122">
        <v>381</v>
      </c>
      <c r="B386" s="125" t="s">
        <v>455</v>
      </c>
      <c r="C386" s="125" t="s">
        <v>83</v>
      </c>
      <c r="D386" s="125" t="s">
        <v>84</v>
      </c>
      <c r="E386" s="125"/>
      <c r="F386" s="125" t="s">
        <v>1413</v>
      </c>
      <c r="G386" s="125" t="s">
        <v>1383</v>
      </c>
      <c r="H386" s="125" t="s">
        <v>51</v>
      </c>
      <c r="I386" s="125" t="s">
        <v>1414</v>
      </c>
      <c r="J386" s="125">
        <v>2026.3</v>
      </c>
      <c r="K386" s="125">
        <v>2026.12</v>
      </c>
      <c r="L386" s="188" t="s">
        <v>1415</v>
      </c>
      <c r="M386" s="125">
        <v>69.78</v>
      </c>
      <c r="N386" s="125"/>
      <c r="O386" s="125">
        <v>69.78</v>
      </c>
      <c r="P386" s="125">
        <v>69.78</v>
      </c>
      <c r="Q386" s="125"/>
      <c r="R386" s="125"/>
      <c r="S386" s="125"/>
      <c r="T386" s="125" t="s">
        <v>54</v>
      </c>
      <c r="U386" s="125" t="s">
        <v>54</v>
      </c>
      <c r="V386" s="125" t="s">
        <v>54</v>
      </c>
      <c r="W386" s="125" t="s">
        <v>54</v>
      </c>
      <c r="X386" s="125" t="s">
        <v>48</v>
      </c>
      <c r="Y386" s="125"/>
      <c r="Z386" s="125"/>
      <c r="AA386" s="125"/>
      <c r="AB386" s="125"/>
      <c r="AC386" s="125"/>
      <c r="AD386" s="125">
        <v>87</v>
      </c>
      <c r="AE386" s="125">
        <v>310</v>
      </c>
      <c r="AF386" s="125">
        <v>15</v>
      </c>
      <c r="AG386" s="125">
        <v>53</v>
      </c>
      <c r="AH386" s="125"/>
    </row>
    <row r="387" s="86" customFormat="1" ht="29" customHeight="1" spans="1:34">
      <c r="A387" s="122">
        <v>382</v>
      </c>
      <c r="B387" s="125" t="s">
        <v>455</v>
      </c>
      <c r="C387" s="125" t="s">
        <v>92</v>
      </c>
      <c r="D387" s="125" t="s">
        <v>363</v>
      </c>
      <c r="E387" s="125"/>
      <c r="F387" s="125" t="s">
        <v>1416</v>
      </c>
      <c r="G387" s="125" t="s">
        <v>1383</v>
      </c>
      <c r="H387" s="125" t="s">
        <v>51</v>
      </c>
      <c r="I387" s="125" t="s">
        <v>1417</v>
      </c>
      <c r="J387" s="125">
        <v>2026.3</v>
      </c>
      <c r="K387" s="125">
        <v>2026.12</v>
      </c>
      <c r="L387" s="188" t="s">
        <v>1418</v>
      </c>
      <c r="M387" s="125">
        <v>57.06</v>
      </c>
      <c r="N387" s="125"/>
      <c r="O387" s="125">
        <v>57.06</v>
      </c>
      <c r="P387" s="125">
        <v>57.06</v>
      </c>
      <c r="Q387" s="125"/>
      <c r="R387" s="125"/>
      <c r="S387" s="125"/>
      <c r="T387" s="125" t="s">
        <v>54</v>
      </c>
      <c r="U387" s="125" t="s">
        <v>54</v>
      </c>
      <c r="V387" s="125" t="s">
        <v>54</v>
      </c>
      <c r="W387" s="125" t="s">
        <v>54</v>
      </c>
      <c r="X387" s="125" t="s">
        <v>48</v>
      </c>
      <c r="Y387" s="125"/>
      <c r="Z387" s="125"/>
      <c r="AA387" s="125"/>
      <c r="AB387" s="125"/>
      <c r="AC387" s="125"/>
      <c r="AD387" s="125">
        <v>60</v>
      </c>
      <c r="AE387" s="125">
        <v>220</v>
      </c>
      <c r="AF387" s="125">
        <v>7</v>
      </c>
      <c r="AG387" s="125">
        <v>24</v>
      </c>
      <c r="AH387" s="125"/>
    </row>
    <row r="388" s="86" customFormat="1" ht="29" customHeight="1" spans="1:34">
      <c r="A388" s="122">
        <v>383</v>
      </c>
      <c r="B388" s="125" t="s">
        <v>455</v>
      </c>
      <c r="C388" s="125" t="s">
        <v>426</v>
      </c>
      <c r="D388" s="125" t="s">
        <v>926</v>
      </c>
      <c r="E388" s="125"/>
      <c r="F388" s="125" t="s">
        <v>1419</v>
      </c>
      <c r="G388" s="125" t="s">
        <v>1383</v>
      </c>
      <c r="H388" s="125" t="s">
        <v>51</v>
      </c>
      <c r="I388" s="125" t="s">
        <v>1420</v>
      </c>
      <c r="J388" s="125">
        <v>2026.3</v>
      </c>
      <c r="K388" s="125">
        <v>2026.12</v>
      </c>
      <c r="L388" s="188" t="s">
        <v>1421</v>
      </c>
      <c r="M388" s="125">
        <v>13.16</v>
      </c>
      <c r="N388" s="125"/>
      <c r="O388" s="125">
        <v>13.16</v>
      </c>
      <c r="P388" s="125">
        <v>13.16</v>
      </c>
      <c r="Q388" s="125"/>
      <c r="R388" s="125"/>
      <c r="S388" s="125"/>
      <c r="T388" s="125" t="s">
        <v>54</v>
      </c>
      <c r="U388" s="125" t="s">
        <v>54</v>
      </c>
      <c r="V388" s="125" t="s">
        <v>54</v>
      </c>
      <c r="W388" s="125" t="s">
        <v>54</v>
      </c>
      <c r="X388" s="125" t="s">
        <v>48</v>
      </c>
      <c r="Y388" s="125"/>
      <c r="Z388" s="125"/>
      <c r="AA388" s="125"/>
      <c r="AB388" s="125"/>
      <c r="AC388" s="125"/>
      <c r="AD388" s="125">
        <v>40</v>
      </c>
      <c r="AE388" s="125">
        <v>186</v>
      </c>
      <c r="AF388" s="125">
        <v>5</v>
      </c>
      <c r="AG388" s="125">
        <v>27</v>
      </c>
      <c r="AH388" s="125"/>
    </row>
    <row r="389" s="86" customFormat="1" ht="29" customHeight="1" spans="1:34">
      <c r="A389" s="122">
        <v>384</v>
      </c>
      <c r="B389" s="125" t="s">
        <v>455</v>
      </c>
      <c r="C389" s="125" t="s">
        <v>132</v>
      </c>
      <c r="D389" s="125" t="s">
        <v>133</v>
      </c>
      <c r="E389" s="125"/>
      <c r="F389" s="125" t="s">
        <v>1422</v>
      </c>
      <c r="G389" s="125" t="s">
        <v>1383</v>
      </c>
      <c r="H389" s="125" t="s">
        <v>51</v>
      </c>
      <c r="I389" s="125" t="s">
        <v>1423</v>
      </c>
      <c r="J389" s="125">
        <v>2026.3</v>
      </c>
      <c r="K389" s="125">
        <v>2026.12</v>
      </c>
      <c r="L389" s="188" t="s">
        <v>1424</v>
      </c>
      <c r="M389" s="125">
        <v>73.37</v>
      </c>
      <c r="N389" s="125"/>
      <c r="O389" s="125">
        <v>73.37</v>
      </c>
      <c r="P389" s="125">
        <v>73.37</v>
      </c>
      <c r="Q389" s="125"/>
      <c r="R389" s="125"/>
      <c r="S389" s="125"/>
      <c r="T389" s="125" t="s">
        <v>54</v>
      </c>
      <c r="U389" s="125" t="s">
        <v>54</v>
      </c>
      <c r="V389" s="125" t="s">
        <v>54</v>
      </c>
      <c r="W389" s="125" t="s">
        <v>54</v>
      </c>
      <c r="X389" s="125" t="s">
        <v>48</v>
      </c>
      <c r="Y389" s="125"/>
      <c r="Z389" s="125"/>
      <c r="AA389" s="125"/>
      <c r="AB389" s="125"/>
      <c r="AC389" s="125"/>
      <c r="AD389" s="125">
        <v>95</v>
      </c>
      <c r="AE389" s="125">
        <v>325</v>
      </c>
      <c r="AF389" s="125">
        <v>15</v>
      </c>
      <c r="AG389" s="125">
        <v>40</v>
      </c>
      <c r="AH389" s="125"/>
    </row>
    <row r="390" s="86" customFormat="1" ht="29" customHeight="1" spans="1:34">
      <c r="A390" s="122">
        <v>385</v>
      </c>
      <c r="B390" s="125" t="s">
        <v>455</v>
      </c>
      <c r="C390" s="125" t="s">
        <v>83</v>
      </c>
      <c r="D390" s="125" t="s">
        <v>1425</v>
      </c>
      <c r="E390" s="125"/>
      <c r="F390" s="125" t="s">
        <v>1426</v>
      </c>
      <c r="G390" s="125" t="s">
        <v>1383</v>
      </c>
      <c r="H390" s="125" t="s">
        <v>51</v>
      </c>
      <c r="I390" s="125" t="s">
        <v>1427</v>
      </c>
      <c r="J390" s="125">
        <v>2026.3</v>
      </c>
      <c r="K390" s="125">
        <v>2026.12</v>
      </c>
      <c r="L390" s="188" t="s">
        <v>1428</v>
      </c>
      <c r="M390" s="125">
        <v>67.24</v>
      </c>
      <c r="N390" s="125"/>
      <c r="O390" s="125">
        <v>67.24</v>
      </c>
      <c r="P390" s="125">
        <v>67.24</v>
      </c>
      <c r="Q390" s="125"/>
      <c r="R390" s="125"/>
      <c r="S390" s="125"/>
      <c r="T390" s="125" t="s">
        <v>54</v>
      </c>
      <c r="U390" s="125" t="s">
        <v>54</v>
      </c>
      <c r="V390" s="125" t="s">
        <v>54</v>
      </c>
      <c r="W390" s="125" t="s">
        <v>54</v>
      </c>
      <c r="X390" s="125" t="s">
        <v>48</v>
      </c>
      <c r="Y390" s="125"/>
      <c r="Z390" s="125"/>
      <c r="AA390" s="125"/>
      <c r="AB390" s="125"/>
      <c r="AC390" s="125"/>
      <c r="AD390" s="125">
        <v>135</v>
      </c>
      <c r="AE390" s="125">
        <v>530</v>
      </c>
      <c r="AF390" s="125">
        <v>51</v>
      </c>
      <c r="AG390" s="125">
        <v>290</v>
      </c>
      <c r="AH390" s="125"/>
    </row>
    <row r="391" s="86" customFormat="1" ht="29" customHeight="1" spans="1:34">
      <c r="A391" s="122">
        <v>386</v>
      </c>
      <c r="B391" s="125" t="s">
        <v>455</v>
      </c>
      <c r="C391" s="125" t="s">
        <v>137</v>
      </c>
      <c r="D391" s="125" t="s">
        <v>227</v>
      </c>
      <c r="E391" s="125"/>
      <c r="F391" s="125" t="s">
        <v>1429</v>
      </c>
      <c r="G391" s="125" t="s">
        <v>1383</v>
      </c>
      <c r="H391" s="125" t="s">
        <v>51</v>
      </c>
      <c r="I391" s="125" t="s">
        <v>1430</v>
      </c>
      <c r="J391" s="125">
        <v>2026.3</v>
      </c>
      <c r="K391" s="125">
        <v>2026.12</v>
      </c>
      <c r="L391" s="188" t="s">
        <v>1431</v>
      </c>
      <c r="M391" s="125">
        <v>30.5</v>
      </c>
      <c r="N391" s="125"/>
      <c r="O391" s="125">
        <v>30.5</v>
      </c>
      <c r="P391" s="125">
        <v>30.5</v>
      </c>
      <c r="Q391" s="125"/>
      <c r="R391" s="125"/>
      <c r="S391" s="125"/>
      <c r="T391" s="125" t="s">
        <v>54</v>
      </c>
      <c r="U391" s="125" t="s">
        <v>54</v>
      </c>
      <c r="V391" s="125" t="s">
        <v>54</v>
      </c>
      <c r="W391" s="125" t="s">
        <v>54</v>
      </c>
      <c r="X391" s="125" t="s">
        <v>48</v>
      </c>
      <c r="Y391" s="125"/>
      <c r="Z391" s="125"/>
      <c r="AA391" s="125"/>
      <c r="AB391" s="125"/>
      <c r="AC391" s="125"/>
      <c r="AD391" s="125">
        <v>179</v>
      </c>
      <c r="AE391" s="125">
        <v>892</v>
      </c>
      <c r="AF391" s="125">
        <v>15</v>
      </c>
      <c r="AG391" s="125">
        <v>62</v>
      </c>
      <c r="AH391" s="125"/>
    </row>
    <row r="392" s="86" customFormat="1" ht="29" customHeight="1" spans="1:34">
      <c r="A392" s="122">
        <v>387</v>
      </c>
      <c r="B392" s="125" t="s">
        <v>455</v>
      </c>
      <c r="C392" s="125" t="s">
        <v>132</v>
      </c>
      <c r="D392" s="125" t="s">
        <v>170</v>
      </c>
      <c r="E392" s="125"/>
      <c r="F392" s="125" t="s">
        <v>1432</v>
      </c>
      <c r="G392" s="125" t="s">
        <v>1383</v>
      </c>
      <c r="H392" s="125" t="s">
        <v>51</v>
      </c>
      <c r="I392" s="125" t="s">
        <v>1433</v>
      </c>
      <c r="J392" s="125">
        <v>2026.3</v>
      </c>
      <c r="K392" s="125">
        <v>2026.12</v>
      </c>
      <c r="L392" s="188" t="s">
        <v>1434</v>
      </c>
      <c r="M392" s="125">
        <v>61.9</v>
      </c>
      <c r="N392" s="125"/>
      <c r="O392" s="125">
        <v>61.9</v>
      </c>
      <c r="P392" s="125">
        <v>61.9</v>
      </c>
      <c r="Q392" s="125"/>
      <c r="R392" s="125"/>
      <c r="S392" s="125"/>
      <c r="T392" s="125" t="s">
        <v>54</v>
      </c>
      <c r="U392" s="125" t="s">
        <v>54</v>
      </c>
      <c r="V392" s="125" t="s">
        <v>54</v>
      </c>
      <c r="W392" s="125" t="s">
        <v>54</v>
      </c>
      <c r="X392" s="125" t="s">
        <v>48</v>
      </c>
      <c r="Y392" s="125"/>
      <c r="Z392" s="125"/>
      <c r="AA392" s="125"/>
      <c r="AB392" s="125"/>
      <c r="AC392" s="125"/>
      <c r="AD392" s="125">
        <v>150</v>
      </c>
      <c r="AE392" s="125">
        <v>610</v>
      </c>
      <c r="AF392" s="125">
        <v>18</v>
      </c>
      <c r="AG392" s="125">
        <v>72</v>
      </c>
      <c r="AH392" s="125"/>
    </row>
    <row r="393" s="86" customFormat="1" ht="29" customHeight="1" spans="1:34">
      <c r="A393" s="122">
        <v>388</v>
      </c>
      <c r="B393" s="125" t="s">
        <v>1030</v>
      </c>
      <c r="C393" s="125" t="s">
        <v>1435</v>
      </c>
      <c r="D393" s="125" t="s">
        <v>1436</v>
      </c>
      <c r="E393" s="125" t="s">
        <v>54</v>
      </c>
      <c r="F393" s="125" t="s">
        <v>1437</v>
      </c>
      <c r="G393" s="125" t="s">
        <v>66</v>
      </c>
      <c r="H393" s="125" t="s">
        <v>51</v>
      </c>
      <c r="I393" s="125" t="s">
        <v>1438</v>
      </c>
      <c r="J393" s="125">
        <v>2026.7</v>
      </c>
      <c r="K393" s="125">
        <v>2026.12</v>
      </c>
      <c r="L393" s="125" t="s">
        <v>1439</v>
      </c>
      <c r="M393" s="125">
        <v>165.1</v>
      </c>
      <c r="N393" s="125"/>
      <c r="O393" s="125">
        <v>165.1</v>
      </c>
      <c r="P393" s="125">
        <v>165.1</v>
      </c>
      <c r="Q393" s="125"/>
      <c r="R393" s="125"/>
      <c r="S393" s="125"/>
      <c r="T393" s="125" t="s">
        <v>54</v>
      </c>
      <c r="U393" s="125" t="s">
        <v>54</v>
      </c>
      <c r="V393" s="125" t="s">
        <v>54</v>
      </c>
      <c r="W393" s="125" t="s">
        <v>54</v>
      </c>
      <c r="X393" s="125" t="s">
        <v>48</v>
      </c>
      <c r="Y393" s="125"/>
      <c r="Z393" s="125" t="s">
        <v>54</v>
      </c>
      <c r="AA393" s="125"/>
      <c r="AB393" s="125"/>
      <c r="AC393" s="125"/>
      <c r="AD393" s="125">
        <v>1866</v>
      </c>
      <c r="AE393" s="125">
        <v>8204</v>
      </c>
      <c r="AF393" s="125">
        <v>1376</v>
      </c>
      <c r="AG393" s="125">
        <v>6321</v>
      </c>
      <c r="AH393" s="125"/>
    </row>
    <row r="394" s="86" customFormat="1" ht="29" customHeight="1" spans="1:34">
      <c r="A394" s="122">
        <v>389</v>
      </c>
      <c r="B394" s="125" t="s">
        <v>1030</v>
      </c>
      <c r="C394" s="125" t="s">
        <v>1435</v>
      </c>
      <c r="D394" s="125" t="s">
        <v>1436</v>
      </c>
      <c r="E394" s="125" t="s">
        <v>54</v>
      </c>
      <c r="F394" s="125" t="s">
        <v>1440</v>
      </c>
      <c r="G394" s="125" t="s">
        <v>66</v>
      </c>
      <c r="H394" s="125" t="s">
        <v>51</v>
      </c>
      <c r="I394" s="125" t="s">
        <v>1441</v>
      </c>
      <c r="J394" s="125">
        <v>2026.7</v>
      </c>
      <c r="K394" s="125">
        <v>2026.12</v>
      </c>
      <c r="L394" s="125" t="s">
        <v>1439</v>
      </c>
      <c r="M394" s="125">
        <v>387.23</v>
      </c>
      <c r="N394" s="125"/>
      <c r="O394" s="125">
        <v>387.23</v>
      </c>
      <c r="P394" s="125">
        <v>387.23</v>
      </c>
      <c r="Q394" s="125"/>
      <c r="R394" s="125"/>
      <c r="S394" s="125"/>
      <c r="T394" s="125" t="s">
        <v>54</v>
      </c>
      <c r="U394" s="125" t="s">
        <v>54</v>
      </c>
      <c r="V394" s="125" t="s">
        <v>54</v>
      </c>
      <c r="W394" s="125" t="s">
        <v>54</v>
      </c>
      <c r="X394" s="125" t="s">
        <v>48</v>
      </c>
      <c r="Y394" s="125"/>
      <c r="Z394" s="125" t="s">
        <v>54</v>
      </c>
      <c r="AA394" s="125"/>
      <c r="AB394" s="125"/>
      <c r="AC394" s="125"/>
      <c r="AD394" s="125">
        <v>1866</v>
      </c>
      <c r="AE394" s="125">
        <v>8204</v>
      </c>
      <c r="AF394" s="125">
        <v>1376</v>
      </c>
      <c r="AG394" s="125">
        <v>6321</v>
      </c>
      <c r="AH394" s="125"/>
    </row>
    <row r="395" s="86" customFormat="1" ht="29" customHeight="1" spans="1:34">
      <c r="A395" s="122">
        <v>390</v>
      </c>
      <c r="B395" s="125" t="s">
        <v>1030</v>
      </c>
      <c r="C395" s="125" t="s">
        <v>1435</v>
      </c>
      <c r="D395" s="125" t="s">
        <v>1436</v>
      </c>
      <c r="E395" s="125" t="s">
        <v>54</v>
      </c>
      <c r="F395" s="125" t="s">
        <v>1442</v>
      </c>
      <c r="G395" s="125" t="s">
        <v>66</v>
      </c>
      <c r="H395" s="125" t="s">
        <v>51</v>
      </c>
      <c r="I395" s="125" t="s">
        <v>1443</v>
      </c>
      <c r="J395" s="125">
        <v>2026.7</v>
      </c>
      <c r="K395" s="125">
        <v>2026.12</v>
      </c>
      <c r="L395" s="125" t="s">
        <v>1439</v>
      </c>
      <c r="M395" s="125">
        <v>234.52</v>
      </c>
      <c r="N395" s="125"/>
      <c r="O395" s="125">
        <v>234.52</v>
      </c>
      <c r="P395" s="125">
        <v>234.52</v>
      </c>
      <c r="Q395" s="125"/>
      <c r="R395" s="125"/>
      <c r="S395" s="125"/>
      <c r="T395" s="125" t="s">
        <v>54</v>
      </c>
      <c r="U395" s="125" t="s">
        <v>54</v>
      </c>
      <c r="V395" s="125" t="s">
        <v>54</v>
      </c>
      <c r="W395" s="125" t="s">
        <v>54</v>
      </c>
      <c r="X395" s="125" t="s">
        <v>48</v>
      </c>
      <c r="Y395" s="125"/>
      <c r="Z395" s="125" t="s">
        <v>54</v>
      </c>
      <c r="AA395" s="125"/>
      <c r="AB395" s="125"/>
      <c r="AC395" s="125"/>
      <c r="AD395" s="125">
        <v>1866</v>
      </c>
      <c r="AE395" s="125">
        <v>8204</v>
      </c>
      <c r="AF395" s="125">
        <v>1376</v>
      </c>
      <c r="AG395" s="125">
        <v>6321</v>
      </c>
      <c r="AH395" s="125"/>
    </row>
    <row r="396" s="86" customFormat="1" ht="29" customHeight="1" spans="1:34">
      <c r="A396" s="122">
        <v>391</v>
      </c>
      <c r="B396" s="125" t="s">
        <v>1030</v>
      </c>
      <c r="C396" s="125" t="s">
        <v>1435</v>
      </c>
      <c r="D396" s="125" t="s">
        <v>1436</v>
      </c>
      <c r="E396" s="125" t="s">
        <v>54</v>
      </c>
      <c r="F396" s="125" t="s">
        <v>1444</v>
      </c>
      <c r="G396" s="125" t="s">
        <v>66</v>
      </c>
      <c r="H396" s="125" t="s">
        <v>51</v>
      </c>
      <c r="I396" s="125" t="s">
        <v>1445</v>
      </c>
      <c r="J396" s="125">
        <v>2026.7</v>
      </c>
      <c r="K396" s="125">
        <v>2026.12</v>
      </c>
      <c r="L396" s="125" t="s">
        <v>1439</v>
      </c>
      <c r="M396" s="125">
        <v>207.56</v>
      </c>
      <c r="N396" s="125"/>
      <c r="O396" s="125">
        <v>207.56</v>
      </c>
      <c r="P396" s="125">
        <v>207.56</v>
      </c>
      <c r="Q396" s="125"/>
      <c r="R396" s="125"/>
      <c r="S396" s="125"/>
      <c r="T396" s="125" t="s">
        <v>54</v>
      </c>
      <c r="U396" s="125" t="s">
        <v>54</v>
      </c>
      <c r="V396" s="125" t="s">
        <v>54</v>
      </c>
      <c r="W396" s="125" t="s">
        <v>54</v>
      </c>
      <c r="X396" s="125" t="s">
        <v>48</v>
      </c>
      <c r="Y396" s="125"/>
      <c r="Z396" s="125" t="s">
        <v>54</v>
      </c>
      <c r="AA396" s="125"/>
      <c r="AB396" s="125"/>
      <c r="AC396" s="125"/>
      <c r="AD396" s="125">
        <v>1866</v>
      </c>
      <c r="AE396" s="125">
        <v>8204</v>
      </c>
      <c r="AF396" s="125">
        <v>1376</v>
      </c>
      <c r="AG396" s="125">
        <v>6321</v>
      </c>
      <c r="AH396" s="125"/>
    </row>
    <row r="397" s="86" customFormat="1" ht="29" customHeight="1" spans="1:34">
      <c r="A397" s="122">
        <v>392</v>
      </c>
      <c r="B397" s="125" t="s">
        <v>1030</v>
      </c>
      <c r="C397" s="125" t="s">
        <v>1435</v>
      </c>
      <c r="D397" s="125" t="s">
        <v>1436</v>
      </c>
      <c r="E397" s="125" t="s">
        <v>54</v>
      </c>
      <c r="F397" s="125" t="s">
        <v>1446</v>
      </c>
      <c r="G397" s="125" t="s">
        <v>66</v>
      </c>
      <c r="H397" s="125" t="s">
        <v>51</v>
      </c>
      <c r="I397" s="125" t="s">
        <v>1447</v>
      </c>
      <c r="J397" s="125">
        <v>2026.7</v>
      </c>
      <c r="K397" s="125">
        <v>2026.12</v>
      </c>
      <c r="L397" s="125" t="s">
        <v>1439</v>
      </c>
      <c r="M397" s="125">
        <v>250.89</v>
      </c>
      <c r="N397" s="125"/>
      <c r="O397" s="125">
        <v>250.89</v>
      </c>
      <c r="P397" s="125">
        <v>250.89</v>
      </c>
      <c r="Q397" s="125"/>
      <c r="R397" s="125"/>
      <c r="S397" s="125"/>
      <c r="T397" s="125" t="s">
        <v>54</v>
      </c>
      <c r="U397" s="125" t="s">
        <v>54</v>
      </c>
      <c r="V397" s="125" t="s">
        <v>54</v>
      </c>
      <c r="W397" s="125" t="s">
        <v>54</v>
      </c>
      <c r="X397" s="125" t="s">
        <v>48</v>
      </c>
      <c r="Y397" s="125"/>
      <c r="Z397" s="125" t="s">
        <v>54</v>
      </c>
      <c r="AA397" s="125"/>
      <c r="AB397" s="125"/>
      <c r="AC397" s="125"/>
      <c r="AD397" s="125">
        <v>1866</v>
      </c>
      <c r="AE397" s="125">
        <v>8204</v>
      </c>
      <c r="AF397" s="125">
        <v>1376</v>
      </c>
      <c r="AG397" s="125">
        <v>6321</v>
      </c>
      <c r="AH397" s="125"/>
    </row>
    <row r="398" s="86" customFormat="1" ht="29" customHeight="1" spans="1:34">
      <c r="A398" s="122">
        <v>393</v>
      </c>
      <c r="B398" s="125" t="s">
        <v>1030</v>
      </c>
      <c r="C398" s="125" t="s">
        <v>1435</v>
      </c>
      <c r="D398" s="125" t="s">
        <v>1436</v>
      </c>
      <c r="E398" s="125" t="s">
        <v>54</v>
      </c>
      <c r="F398" s="125" t="s">
        <v>1448</v>
      </c>
      <c r="G398" s="125" t="s">
        <v>66</v>
      </c>
      <c r="H398" s="125" t="s">
        <v>51</v>
      </c>
      <c r="I398" s="125" t="s">
        <v>1449</v>
      </c>
      <c r="J398" s="125">
        <v>2026.7</v>
      </c>
      <c r="K398" s="125">
        <v>2026.12</v>
      </c>
      <c r="L398" s="125" t="s">
        <v>1439</v>
      </c>
      <c r="M398" s="125">
        <v>157.4</v>
      </c>
      <c r="N398" s="125"/>
      <c r="O398" s="125">
        <v>157.4</v>
      </c>
      <c r="P398" s="125">
        <v>157.4</v>
      </c>
      <c r="Q398" s="125"/>
      <c r="R398" s="125"/>
      <c r="S398" s="125"/>
      <c r="T398" s="125" t="s">
        <v>54</v>
      </c>
      <c r="U398" s="125" t="s">
        <v>54</v>
      </c>
      <c r="V398" s="125" t="s">
        <v>54</v>
      </c>
      <c r="W398" s="125" t="s">
        <v>54</v>
      </c>
      <c r="X398" s="125" t="s">
        <v>48</v>
      </c>
      <c r="Y398" s="125"/>
      <c r="Z398" s="125" t="s">
        <v>54</v>
      </c>
      <c r="AA398" s="125"/>
      <c r="AB398" s="125"/>
      <c r="AC398" s="125"/>
      <c r="AD398" s="125">
        <v>1866</v>
      </c>
      <c r="AE398" s="125">
        <v>8204</v>
      </c>
      <c r="AF398" s="125">
        <v>1376</v>
      </c>
      <c r="AG398" s="125">
        <v>6321</v>
      </c>
      <c r="AH398" s="125"/>
    </row>
    <row r="399" s="86" customFormat="1" ht="29" customHeight="1" spans="1:34">
      <c r="A399" s="122">
        <v>394</v>
      </c>
      <c r="B399" s="125" t="s">
        <v>1030</v>
      </c>
      <c r="C399" s="125" t="s">
        <v>1450</v>
      </c>
      <c r="D399" s="125" t="s">
        <v>434</v>
      </c>
      <c r="E399" s="125" t="s">
        <v>54</v>
      </c>
      <c r="F399" s="125" t="s">
        <v>1451</v>
      </c>
      <c r="G399" s="125" t="s">
        <v>66</v>
      </c>
      <c r="H399" s="125" t="s">
        <v>51</v>
      </c>
      <c r="I399" s="125" t="s">
        <v>1452</v>
      </c>
      <c r="J399" s="125">
        <v>2026.7</v>
      </c>
      <c r="K399" s="125">
        <v>2026.12</v>
      </c>
      <c r="L399" s="125" t="s">
        <v>1453</v>
      </c>
      <c r="M399" s="125">
        <v>26.06</v>
      </c>
      <c r="N399" s="125"/>
      <c r="O399" s="125">
        <v>26.06</v>
      </c>
      <c r="P399" s="125">
        <v>26.06</v>
      </c>
      <c r="Q399" s="125"/>
      <c r="R399" s="125"/>
      <c r="S399" s="125"/>
      <c r="T399" s="125" t="s">
        <v>54</v>
      </c>
      <c r="U399" s="125" t="s">
        <v>54</v>
      </c>
      <c r="V399" s="125" t="s">
        <v>54</v>
      </c>
      <c r="W399" s="125" t="s">
        <v>54</v>
      </c>
      <c r="X399" s="125" t="s">
        <v>48</v>
      </c>
      <c r="Y399" s="125" t="s">
        <v>54</v>
      </c>
      <c r="Z399" s="125"/>
      <c r="AA399" s="125"/>
      <c r="AB399" s="125"/>
      <c r="AC399" s="125"/>
      <c r="AD399" s="125">
        <v>575</v>
      </c>
      <c r="AE399" s="125">
        <v>2310</v>
      </c>
      <c r="AF399" s="125">
        <v>174</v>
      </c>
      <c r="AG399" s="125">
        <v>700</v>
      </c>
      <c r="AH399" s="125"/>
    </row>
    <row r="400" s="86" customFormat="1" ht="29" customHeight="1" spans="1:34">
      <c r="A400" s="122">
        <v>395</v>
      </c>
      <c r="B400" s="125" t="s">
        <v>1030</v>
      </c>
      <c r="C400" s="125" t="s">
        <v>132</v>
      </c>
      <c r="D400" s="125" t="s">
        <v>1454</v>
      </c>
      <c r="E400" s="125" t="s">
        <v>54</v>
      </c>
      <c r="F400" s="125" t="s">
        <v>1455</v>
      </c>
      <c r="G400" s="125" t="s">
        <v>66</v>
      </c>
      <c r="H400" s="125" t="s">
        <v>51</v>
      </c>
      <c r="I400" s="125" t="s">
        <v>1456</v>
      </c>
      <c r="J400" s="125">
        <v>2026.7</v>
      </c>
      <c r="K400" s="125">
        <v>2026.12</v>
      </c>
      <c r="L400" s="125" t="s">
        <v>1457</v>
      </c>
      <c r="M400" s="125">
        <v>23.57</v>
      </c>
      <c r="N400" s="125"/>
      <c r="O400" s="125">
        <v>23.57</v>
      </c>
      <c r="P400" s="125">
        <v>23.57</v>
      </c>
      <c r="Q400" s="125"/>
      <c r="R400" s="125"/>
      <c r="S400" s="125"/>
      <c r="T400" s="125" t="s">
        <v>54</v>
      </c>
      <c r="U400" s="125" t="s">
        <v>54</v>
      </c>
      <c r="V400" s="125" t="s">
        <v>54</v>
      </c>
      <c r="W400" s="125" t="s">
        <v>54</v>
      </c>
      <c r="X400" s="125" t="s">
        <v>48</v>
      </c>
      <c r="Y400" s="125" t="s">
        <v>54</v>
      </c>
      <c r="Z400" s="125"/>
      <c r="AA400" s="125"/>
      <c r="AB400" s="125"/>
      <c r="AC400" s="125"/>
      <c r="AD400" s="125">
        <v>463</v>
      </c>
      <c r="AE400" s="125">
        <v>1814</v>
      </c>
      <c r="AF400" s="125">
        <v>34</v>
      </c>
      <c r="AG400" s="125">
        <v>119</v>
      </c>
      <c r="AH400" s="125"/>
    </row>
    <row r="401" s="86" customFormat="1" ht="29" customHeight="1" spans="1:35">
      <c r="A401" s="122">
        <v>396</v>
      </c>
      <c r="B401" s="125" t="s">
        <v>1030</v>
      </c>
      <c r="C401" s="125" t="s">
        <v>132</v>
      </c>
      <c r="D401" s="125" t="s">
        <v>1454</v>
      </c>
      <c r="E401" s="125" t="s">
        <v>54</v>
      </c>
      <c r="F401" s="125" t="s">
        <v>1458</v>
      </c>
      <c r="G401" s="125" t="s">
        <v>66</v>
      </c>
      <c r="H401" s="125" t="s">
        <v>51</v>
      </c>
      <c r="I401" s="125" t="s">
        <v>1459</v>
      </c>
      <c r="J401" s="125">
        <v>2026.7</v>
      </c>
      <c r="K401" s="125">
        <v>2026.12</v>
      </c>
      <c r="L401" s="125" t="s">
        <v>1457</v>
      </c>
      <c r="M401" s="125">
        <v>43.79</v>
      </c>
      <c r="N401" s="125"/>
      <c r="O401" s="125">
        <v>43.79</v>
      </c>
      <c r="P401" s="125">
        <v>43.79</v>
      </c>
      <c r="Q401" s="125"/>
      <c r="R401" s="125"/>
      <c r="S401" s="125"/>
      <c r="T401" s="125" t="s">
        <v>54</v>
      </c>
      <c r="U401" s="125" t="s">
        <v>54</v>
      </c>
      <c r="V401" s="125" t="s">
        <v>54</v>
      </c>
      <c r="W401" s="125" t="s">
        <v>54</v>
      </c>
      <c r="X401" s="125" t="s">
        <v>48</v>
      </c>
      <c r="Y401" s="125" t="s">
        <v>54</v>
      </c>
      <c r="Z401" s="125"/>
      <c r="AA401" s="125"/>
      <c r="AB401" s="125"/>
      <c r="AC401" s="125"/>
      <c r="AD401" s="125">
        <v>463</v>
      </c>
      <c r="AE401" s="125">
        <v>1814</v>
      </c>
      <c r="AF401" s="125">
        <v>34</v>
      </c>
      <c r="AG401" s="125">
        <v>119</v>
      </c>
      <c r="AH401" s="125"/>
    </row>
    <row r="402" s="86" customFormat="1" ht="29" customHeight="1" spans="1:35">
      <c r="A402" s="122">
        <v>397</v>
      </c>
      <c r="B402" s="125" t="s">
        <v>1030</v>
      </c>
      <c r="C402" s="125" t="s">
        <v>456</v>
      </c>
      <c r="D402" s="125"/>
      <c r="E402" s="125"/>
      <c r="F402" s="125" t="s">
        <v>1460</v>
      </c>
      <c r="G402" s="125" t="s">
        <v>66</v>
      </c>
      <c r="H402" s="125" t="s">
        <v>51</v>
      </c>
      <c r="I402" s="125" t="s">
        <v>1461</v>
      </c>
      <c r="J402" s="125">
        <v>2026.7</v>
      </c>
      <c r="K402" s="125">
        <v>2026.12</v>
      </c>
      <c r="L402" s="125" t="s">
        <v>1462</v>
      </c>
      <c r="M402" s="125">
        <v>50</v>
      </c>
      <c r="N402" s="125"/>
      <c r="O402" s="125">
        <v>50</v>
      </c>
      <c r="P402" s="125">
        <v>50</v>
      </c>
      <c r="Q402" s="125"/>
      <c r="R402" s="125"/>
      <c r="S402" s="125"/>
      <c r="T402" s="125" t="s">
        <v>54</v>
      </c>
      <c r="U402" s="125" t="s">
        <v>54</v>
      </c>
      <c r="V402" s="125"/>
      <c r="W402" s="125" t="s">
        <v>54</v>
      </c>
      <c r="X402" s="125" t="s">
        <v>48</v>
      </c>
      <c r="Y402" s="125"/>
      <c r="Z402" s="125"/>
      <c r="AA402" s="125"/>
      <c r="AB402" s="125"/>
      <c r="AC402" s="125"/>
      <c r="AD402" s="125">
        <v>3151</v>
      </c>
      <c r="AE402" s="125">
        <v>13866</v>
      </c>
      <c r="AF402" s="125">
        <v>945</v>
      </c>
      <c r="AG402" s="125">
        <v>4159</v>
      </c>
      <c r="AH402" s="125"/>
    </row>
    <row r="403" s="86" customFormat="1" ht="29" customHeight="1" spans="1:35">
      <c r="A403" s="122">
        <v>398</v>
      </c>
      <c r="B403" s="125" t="s">
        <v>1030</v>
      </c>
      <c r="C403" s="125" t="s">
        <v>46</v>
      </c>
      <c r="D403" s="125" t="s">
        <v>581</v>
      </c>
      <c r="E403" s="125" t="s">
        <v>54</v>
      </c>
      <c r="F403" s="125" t="s">
        <v>1463</v>
      </c>
      <c r="G403" s="125" t="s">
        <v>66</v>
      </c>
      <c r="H403" s="125" t="s">
        <v>51</v>
      </c>
      <c r="I403" s="125" t="s">
        <v>1464</v>
      </c>
      <c r="J403" s="125">
        <v>2026.7</v>
      </c>
      <c r="K403" s="125">
        <v>2026.12</v>
      </c>
      <c r="L403" s="125" t="s">
        <v>1465</v>
      </c>
      <c r="M403" s="125">
        <v>25</v>
      </c>
      <c r="N403" s="125"/>
      <c r="O403" s="125">
        <v>25</v>
      </c>
      <c r="P403" s="125">
        <v>25</v>
      </c>
      <c r="Q403" s="125"/>
      <c r="R403" s="125"/>
      <c r="S403" s="125"/>
      <c r="T403" s="125" t="s">
        <v>54</v>
      </c>
      <c r="U403" s="125" t="s">
        <v>54</v>
      </c>
      <c r="V403" s="125" t="s">
        <v>54</v>
      </c>
      <c r="W403" s="125" t="s">
        <v>54</v>
      </c>
      <c r="X403" s="125" t="s">
        <v>48</v>
      </c>
      <c r="Y403" s="125" t="s">
        <v>54</v>
      </c>
      <c r="Z403" s="125"/>
      <c r="AA403" s="125"/>
      <c r="AB403" s="125"/>
      <c r="AC403" s="125"/>
      <c r="AD403" s="125">
        <v>289</v>
      </c>
      <c r="AE403" s="125">
        <v>1101</v>
      </c>
      <c r="AF403" s="125">
        <v>11</v>
      </c>
      <c r="AG403" s="125">
        <v>34</v>
      </c>
      <c r="AH403" s="125"/>
    </row>
    <row r="404" s="86" customFormat="1" ht="29" customHeight="1" spans="1:35">
      <c r="A404" s="122">
        <v>399</v>
      </c>
      <c r="B404" s="125" t="s">
        <v>1030</v>
      </c>
      <c r="C404" s="125" t="s">
        <v>238</v>
      </c>
      <c r="D404" s="125" t="s">
        <v>1237</v>
      </c>
      <c r="E404" s="125" t="s">
        <v>54</v>
      </c>
      <c r="F404" s="125" t="s">
        <v>1466</v>
      </c>
      <c r="G404" s="125" t="s">
        <v>66</v>
      </c>
      <c r="H404" s="125" t="s">
        <v>51</v>
      </c>
      <c r="I404" s="125" t="s">
        <v>1467</v>
      </c>
      <c r="J404" s="125">
        <v>2026.7</v>
      </c>
      <c r="K404" s="125">
        <v>2026.12</v>
      </c>
      <c r="L404" s="125" t="s">
        <v>1468</v>
      </c>
      <c r="M404" s="125">
        <v>159.32</v>
      </c>
      <c r="N404" s="125"/>
      <c r="O404" s="125">
        <v>159.32</v>
      </c>
      <c r="P404" s="125">
        <v>159.32</v>
      </c>
      <c r="Q404" s="125"/>
      <c r="R404" s="125"/>
      <c r="S404" s="125"/>
      <c r="T404" s="125" t="s">
        <v>54</v>
      </c>
      <c r="U404" s="125" t="s">
        <v>54</v>
      </c>
      <c r="V404" s="125" t="s">
        <v>54</v>
      </c>
      <c r="W404" s="125" t="s">
        <v>54</v>
      </c>
      <c r="X404" s="125" t="s">
        <v>48</v>
      </c>
      <c r="Y404" s="125" t="s">
        <v>54</v>
      </c>
      <c r="Z404" s="125"/>
      <c r="AA404" s="125"/>
      <c r="AB404" s="125"/>
      <c r="AC404" s="125"/>
      <c r="AD404" s="125">
        <v>701</v>
      </c>
      <c r="AE404" s="125">
        <v>2514</v>
      </c>
      <c r="AF404" s="125">
        <v>120</v>
      </c>
      <c r="AG404" s="125">
        <v>430</v>
      </c>
      <c r="AH404" s="125"/>
    </row>
    <row r="405" s="86" customFormat="1" ht="29" customHeight="1" spans="1:35">
      <c r="A405" s="122">
        <v>400</v>
      </c>
      <c r="B405" s="125" t="s">
        <v>1016</v>
      </c>
      <c r="C405" s="125" t="s">
        <v>83</v>
      </c>
      <c r="D405" s="125" t="s">
        <v>1469</v>
      </c>
      <c r="E405" s="125" t="s">
        <v>54</v>
      </c>
      <c r="F405" s="125" t="s">
        <v>1470</v>
      </c>
      <c r="G405" s="125"/>
      <c r="H405" s="125" t="s">
        <v>51</v>
      </c>
      <c r="I405" s="125" t="s">
        <v>1471</v>
      </c>
      <c r="J405" s="125" t="s">
        <v>1472</v>
      </c>
      <c r="K405" s="125" t="s">
        <v>1473</v>
      </c>
      <c r="L405" s="125" t="s">
        <v>1474</v>
      </c>
      <c r="M405" s="125">
        <v>333</v>
      </c>
      <c r="N405" s="125"/>
      <c r="O405" s="125">
        <v>333</v>
      </c>
      <c r="P405" s="125">
        <v>333</v>
      </c>
      <c r="Q405" s="125"/>
      <c r="R405" s="125"/>
      <c r="S405" s="125"/>
      <c r="T405" s="125" t="s">
        <v>54</v>
      </c>
      <c r="U405" s="125" t="s">
        <v>54</v>
      </c>
      <c r="V405" s="125" t="s">
        <v>54</v>
      </c>
      <c r="W405" s="125" t="s">
        <v>54</v>
      </c>
      <c r="X405" s="125" t="s">
        <v>48</v>
      </c>
      <c r="Y405" s="125" t="s">
        <v>54</v>
      </c>
      <c r="Z405" s="125" t="s">
        <v>54</v>
      </c>
      <c r="AA405" s="125"/>
      <c r="AB405" s="125"/>
      <c r="AC405" s="125"/>
      <c r="AD405" s="125">
        <v>597</v>
      </c>
      <c r="AE405" s="125">
        <v>2445</v>
      </c>
      <c r="AF405" s="125">
        <v>277</v>
      </c>
      <c r="AG405" s="125">
        <v>1157</v>
      </c>
      <c r="AH405" s="125"/>
    </row>
    <row r="406" s="86" customFormat="1" ht="29" customHeight="1" spans="1:35">
      <c r="A406" s="122">
        <v>401</v>
      </c>
      <c r="B406" s="125" t="s">
        <v>1475</v>
      </c>
      <c r="C406" s="125" t="s">
        <v>132</v>
      </c>
      <c r="D406" s="125" t="s">
        <v>170</v>
      </c>
      <c r="E406" s="125" t="s">
        <v>48</v>
      </c>
      <c r="F406" s="125" t="s">
        <v>1476</v>
      </c>
      <c r="G406" s="125" t="s">
        <v>1477</v>
      </c>
      <c r="H406" s="125" t="s">
        <v>51</v>
      </c>
      <c r="I406" s="125" t="s">
        <v>1478</v>
      </c>
      <c r="J406" s="125">
        <v>2025.4</v>
      </c>
      <c r="K406" s="125">
        <v>2025.1</v>
      </c>
      <c r="L406" s="125" t="s">
        <v>1479</v>
      </c>
      <c r="M406" s="125">
        <v>215</v>
      </c>
      <c r="N406" s="125"/>
      <c r="O406" s="125">
        <v>215</v>
      </c>
      <c r="P406" s="125">
        <v>215</v>
      </c>
      <c r="Q406" s="125"/>
      <c r="R406" s="125"/>
      <c r="S406" s="125"/>
      <c r="T406" s="125" t="s">
        <v>48</v>
      </c>
      <c r="U406" s="125" t="s">
        <v>54</v>
      </c>
      <c r="V406" s="125" t="s">
        <v>54</v>
      </c>
      <c r="W406" s="125" t="s">
        <v>54</v>
      </c>
      <c r="X406" s="125" t="s">
        <v>48</v>
      </c>
      <c r="Y406" s="125"/>
      <c r="Z406" s="125"/>
      <c r="AA406" s="125"/>
      <c r="AB406" s="125"/>
      <c r="AC406" s="125"/>
      <c r="AD406" s="125">
        <v>280</v>
      </c>
      <c r="AE406" s="125">
        <v>1000</v>
      </c>
      <c r="AF406" s="125">
        <v>22</v>
      </c>
      <c r="AG406" s="125">
        <v>78</v>
      </c>
      <c r="AH406" s="125"/>
    </row>
    <row r="407" s="86" customFormat="1" ht="29" customHeight="1" spans="1:35">
      <c r="A407" s="122">
        <v>402</v>
      </c>
      <c r="B407" s="125" t="s">
        <v>1475</v>
      </c>
      <c r="C407" s="125" t="s">
        <v>132</v>
      </c>
      <c r="D407" s="125" t="s">
        <v>170</v>
      </c>
      <c r="E407" s="125" t="s">
        <v>48</v>
      </c>
      <c r="F407" s="125" t="s">
        <v>1480</v>
      </c>
      <c r="G407" s="125" t="s">
        <v>1477</v>
      </c>
      <c r="H407" s="125" t="s">
        <v>51</v>
      </c>
      <c r="I407" s="125" t="s">
        <v>1481</v>
      </c>
      <c r="J407" s="125">
        <v>2025.4</v>
      </c>
      <c r="K407" s="125">
        <v>2025.1</v>
      </c>
      <c r="L407" s="125" t="s">
        <v>1482</v>
      </c>
      <c r="M407" s="125">
        <v>190</v>
      </c>
      <c r="N407" s="125"/>
      <c r="O407" s="125">
        <v>190</v>
      </c>
      <c r="P407" s="125">
        <v>190</v>
      </c>
      <c r="Q407" s="125"/>
      <c r="R407" s="125"/>
      <c r="S407" s="125"/>
      <c r="T407" s="125" t="s">
        <v>48</v>
      </c>
      <c r="U407" s="125" t="s">
        <v>54</v>
      </c>
      <c r="V407" s="125" t="s">
        <v>54</v>
      </c>
      <c r="W407" s="125" t="s">
        <v>54</v>
      </c>
      <c r="X407" s="125" t="s">
        <v>48</v>
      </c>
      <c r="Y407" s="125"/>
      <c r="Z407" s="125"/>
      <c r="AA407" s="125"/>
      <c r="AB407" s="125"/>
      <c r="AC407" s="125"/>
      <c r="AD407" s="125">
        <v>154</v>
      </c>
      <c r="AE407" s="125">
        <v>670</v>
      </c>
      <c r="AF407" s="125">
        <v>11</v>
      </c>
      <c r="AG407" s="125">
        <v>45</v>
      </c>
      <c r="AH407" s="125"/>
    </row>
    <row r="408" s="86" customFormat="1" ht="29" customHeight="1" spans="1:35">
      <c r="A408" s="122">
        <v>403</v>
      </c>
      <c r="B408" s="125" t="s">
        <v>1475</v>
      </c>
      <c r="C408" s="125" t="s">
        <v>132</v>
      </c>
      <c r="D408" s="125" t="s">
        <v>198</v>
      </c>
      <c r="E408" s="125" t="s">
        <v>48</v>
      </c>
      <c r="F408" s="125" t="s">
        <v>1483</v>
      </c>
      <c r="G408" s="125" t="s">
        <v>1477</v>
      </c>
      <c r="H408" s="125" t="s">
        <v>51</v>
      </c>
      <c r="I408" s="125" t="s">
        <v>1484</v>
      </c>
      <c r="J408" s="125">
        <v>2025.4</v>
      </c>
      <c r="K408" s="125">
        <v>2025.1</v>
      </c>
      <c r="L408" s="125" t="s">
        <v>1485</v>
      </c>
      <c r="M408" s="125">
        <v>70</v>
      </c>
      <c r="N408" s="125"/>
      <c r="O408" s="125">
        <v>70</v>
      </c>
      <c r="P408" s="125">
        <v>70</v>
      </c>
      <c r="Q408" s="125"/>
      <c r="R408" s="125"/>
      <c r="S408" s="125"/>
      <c r="T408" s="125" t="s">
        <v>48</v>
      </c>
      <c r="U408" s="125" t="s">
        <v>54</v>
      </c>
      <c r="V408" s="125" t="s">
        <v>54</v>
      </c>
      <c r="W408" s="125" t="s">
        <v>54</v>
      </c>
      <c r="X408" s="125" t="s">
        <v>48</v>
      </c>
      <c r="Y408" s="125"/>
      <c r="Z408" s="125"/>
      <c r="AA408" s="125"/>
      <c r="AB408" s="125"/>
      <c r="AC408" s="125"/>
      <c r="AD408" s="125">
        <v>45</v>
      </c>
      <c r="AE408" s="125">
        <v>175</v>
      </c>
      <c r="AF408" s="125">
        <v>1</v>
      </c>
      <c r="AG408" s="125">
        <v>3</v>
      </c>
      <c r="AH408" s="125"/>
    </row>
    <row r="409" s="86" customFormat="1" ht="29" customHeight="1" spans="1:35">
      <c r="A409" s="122">
        <v>404</v>
      </c>
      <c r="B409" s="125" t="s">
        <v>1475</v>
      </c>
      <c r="C409" s="125" t="s">
        <v>699</v>
      </c>
      <c r="D409" s="125" t="s">
        <v>1486</v>
      </c>
      <c r="E409" s="125"/>
      <c r="F409" s="125" t="s">
        <v>1487</v>
      </c>
      <c r="G409" s="125" t="s">
        <v>1477</v>
      </c>
      <c r="H409" s="125" t="s">
        <v>51</v>
      </c>
      <c r="I409" s="125" t="s">
        <v>1488</v>
      </c>
      <c r="J409" s="125">
        <v>2025.4</v>
      </c>
      <c r="K409" s="125">
        <v>2025.1</v>
      </c>
      <c r="L409" s="125" t="s">
        <v>1489</v>
      </c>
      <c r="M409" s="125">
        <v>200</v>
      </c>
      <c r="N409" s="125"/>
      <c r="O409" s="125">
        <v>200</v>
      </c>
      <c r="P409" s="125">
        <v>200</v>
      </c>
      <c r="Q409" s="125"/>
      <c r="R409" s="125"/>
      <c r="S409" s="125"/>
      <c r="T409" s="125" t="s">
        <v>48</v>
      </c>
      <c r="U409" s="125" t="s">
        <v>54</v>
      </c>
      <c r="V409" s="125" t="s">
        <v>54</v>
      </c>
      <c r="W409" s="125" t="s">
        <v>54</v>
      </c>
      <c r="X409" s="125" t="s">
        <v>54</v>
      </c>
      <c r="Y409" s="125"/>
      <c r="Z409" s="125"/>
      <c r="AA409" s="125"/>
      <c r="AB409" s="125"/>
      <c r="AC409" s="125"/>
      <c r="AD409" s="125">
        <v>247</v>
      </c>
      <c r="AE409" s="125">
        <v>1012</v>
      </c>
      <c r="AF409" s="125">
        <v>83</v>
      </c>
      <c r="AG409" s="125">
        <v>321</v>
      </c>
      <c r="AH409" s="125"/>
      <c r="AI409" s="86" t="s">
        <v>1490</v>
      </c>
    </row>
    <row r="410" s="86" customFormat="1" ht="29" customHeight="1" spans="1:35">
      <c r="A410" s="122">
        <v>405</v>
      </c>
      <c r="B410" s="125" t="s">
        <v>1475</v>
      </c>
      <c r="C410" s="125" t="s">
        <v>83</v>
      </c>
      <c r="D410" s="125" t="s">
        <v>1000</v>
      </c>
      <c r="E410" s="125" t="s">
        <v>54</v>
      </c>
      <c r="F410" s="125" t="s">
        <v>1491</v>
      </c>
      <c r="G410" s="125" t="s">
        <v>1477</v>
      </c>
      <c r="H410" s="125" t="s">
        <v>51</v>
      </c>
      <c r="I410" s="125" t="s">
        <v>1492</v>
      </c>
      <c r="J410" s="125">
        <v>2025.4</v>
      </c>
      <c r="K410" s="125">
        <v>2025.1</v>
      </c>
      <c r="L410" s="125" t="s">
        <v>1493</v>
      </c>
      <c r="M410" s="125">
        <v>80</v>
      </c>
      <c r="N410" s="125"/>
      <c r="O410" s="125">
        <v>80</v>
      </c>
      <c r="P410" s="125">
        <v>80</v>
      </c>
      <c r="Q410" s="125"/>
      <c r="R410" s="125"/>
      <c r="S410" s="125"/>
      <c r="T410" s="125" t="s">
        <v>48</v>
      </c>
      <c r="U410" s="125" t="s">
        <v>54</v>
      </c>
      <c r="V410" s="125" t="s">
        <v>54</v>
      </c>
      <c r="W410" s="125" t="s">
        <v>54</v>
      </c>
      <c r="X410" s="125" t="s">
        <v>48</v>
      </c>
      <c r="Y410" s="125"/>
      <c r="Z410" s="125"/>
      <c r="AA410" s="125"/>
      <c r="AB410" s="125"/>
      <c r="AC410" s="125"/>
      <c r="AD410" s="125">
        <v>67</v>
      </c>
      <c r="AE410" s="125">
        <v>266</v>
      </c>
      <c r="AF410" s="125">
        <v>34</v>
      </c>
      <c r="AG410" s="125">
        <v>134</v>
      </c>
      <c r="AH410" s="125"/>
    </row>
    <row r="411" s="86" customFormat="1" ht="29" customHeight="1" spans="1:35">
      <c r="A411" s="122">
        <v>406</v>
      </c>
      <c r="B411" s="125" t="s">
        <v>1494</v>
      </c>
      <c r="C411" s="125"/>
      <c r="D411" s="125"/>
      <c r="E411" s="125"/>
      <c r="F411" s="125" t="s">
        <v>1495</v>
      </c>
      <c r="G411" s="125" t="s">
        <v>494</v>
      </c>
      <c r="H411" s="125" t="s">
        <v>51</v>
      </c>
      <c r="I411" s="125" t="s">
        <v>1496</v>
      </c>
      <c r="J411" s="125" t="s">
        <v>1497</v>
      </c>
      <c r="K411" s="125" t="s">
        <v>1498</v>
      </c>
      <c r="L411" s="125" t="s">
        <v>1499</v>
      </c>
      <c r="M411" s="125">
        <v>30</v>
      </c>
      <c r="N411" s="125"/>
      <c r="O411" s="125">
        <v>30</v>
      </c>
      <c r="P411" s="125">
        <v>30</v>
      </c>
      <c r="Q411" s="125">
        <v>0</v>
      </c>
      <c r="R411" s="125">
        <v>0</v>
      </c>
      <c r="S411" s="125">
        <v>0</v>
      </c>
      <c r="T411" s="125" t="s">
        <v>709</v>
      </c>
      <c r="U411" s="125" t="s">
        <v>48</v>
      </c>
      <c r="V411" s="125" t="s">
        <v>48</v>
      </c>
      <c r="W411" s="125" t="s">
        <v>48</v>
      </c>
      <c r="X411" s="125" t="s">
        <v>48</v>
      </c>
      <c r="Y411" s="125"/>
      <c r="Z411" s="125"/>
      <c r="AA411" s="125"/>
      <c r="AB411" s="125"/>
      <c r="AC411" s="125"/>
      <c r="AD411" s="125"/>
      <c r="AE411" s="125"/>
      <c r="AF411" s="125"/>
      <c r="AG411" s="125"/>
      <c r="AH411" s="125"/>
    </row>
    <row r="412" s="86" customFormat="1" ht="29" customHeight="1" spans="1:35">
      <c r="A412" s="122">
        <v>407</v>
      </c>
      <c r="B412" s="125" t="s">
        <v>62</v>
      </c>
      <c r="C412" s="125" t="s">
        <v>70</v>
      </c>
      <c r="D412" s="125" t="s">
        <v>263</v>
      </c>
      <c r="E412" s="125" t="s">
        <v>54</v>
      </c>
      <c r="F412" s="125" t="s">
        <v>1500</v>
      </c>
      <c r="G412" s="125" t="s">
        <v>66</v>
      </c>
      <c r="H412" s="125" t="s">
        <v>51</v>
      </c>
      <c r="I412" s="125" t="s">
        <v>1501</v>
      </c>
      <c r="J412" s="125">
        <v>2026</v>
      </c>
      <c r="K412" s="125">
        <v>2026</v>
      </c>
      <c r="L412" s="125" t="s">
        <v>1502</v>
      </c>
      <c r="M412" s="125">
        <v>100.4991</v>
      </c>
      <c r="N412" s="125"/>
      <c r="O412" s="125">
        <v>100.4991</v>
      </c>
      <c r="P412" s="125">
        <v>100.4991</v>
      </c>
      <c r="Q412" s="125"/>
      <c r="R412" s="125"/>
      <c r="S412" s="125"/>
      <c r="T412" s="125" t="s">
        <v>54</v>
      </c>
      <c r="U412" s="125" t="s">
        <v>54</v>
      </c>
      <c r="V412" s="125" t="s">
        <v>54</v>
      </c>
      <c r="W412" s="125" t="s">
        <v>54</v>
      </c>
      <c r="X412" s="125" t="s">
        <v>48</v>
      </c>
      <c r="Y412" s="125"/>
      <c r="Z412" s="125"/>
      <c r="AA412" s="125"/>
      <c r="AB412" s="125"/>
      <c r="AC412" s="125"/>
      <c r="AD412" s="125">
        <v>695</v>
      </c>
      <c r="AE412" s="125">
        <v>4287</v>
      </c>
      <c r="AF412" s="125">
        <v>66</v>
      </c>
      <c r="AG412" s="125">
        <v>227</v>
      </c>
      <c r="AH412" s="125"/>
    </row>
    <row r="413" s="86" customFormat="1" ht="29" customHeight="1" spans="1:35">
      <c r="A413" s="122">
        <v>408</v>
      </c>
      <c r="B413" s="125" t="s">
        <v>62</v>
      </c>
      <c r="C413" s="125" t="s">
        <v>70</v>
      </c>
      <c r="D413" s="125" t="s">
        <v>263</v>
      </c>
      <c r="E413" s="125" t="s">
        <v>54</v>
      </c>
      <c r="F413" s="125" t="s">
        <v>1503</v>
      </c>
      <c r="G413" s="125" t="s">
        <v>66</v>
      </c>
      <c r="H413" s="125" t="s">
        <v>51</v>
      </c>
      <c r="I413" s="125" t="s">
        <v>1504</v>
      </c>
      <c r="J413" s="125"/>
      <c r="K413" s="125"/>
      <c r="L413" s="125" t="s">
        <v>1505</v>
      </c>
      <c r="M413" s="125">
        <v>287.25</v>
      </c>
      <c r="N413" s="125"/>
      <c r="O413" s="125">
        <v>287.25</v>
      </c>
      <c r="P413" s="125">
        <v>287.25</v>
      </c>
      <c r="Q413" s="125"/>
      <c r="R413" s="125"/>
      <c r="S413" s="125"/>
      <c r="T413" s="125" t="s">
        <v>54</v>
      </c>
      <c r="U413" s="125" t="s">
        <v>54</v>
      </c>
      <c r="V413" s="125" t="s">
        <v>54</v>
      </c>
      <c r="W413" s="125" t="s">
        <v>54</v>
      </c>
      <c r="X413" s="125" t="s">
        <v>48</v>
      </c>
      <c r="Y413" s="125"/>
      <c r="Z413" s="125"/>
      <c r="AA413" s="125"/>
      <c r="AB413" s="125"/>
      <c r="AC413" s="125"/>
      <c r="AD413" s="125">
        <v>695</v>
      </c>
      <c r="AE413" s="125">
        <v>4287</v>
      </c>
      <c r="AF413" s="125">
        <v>66</v>
      </c>
      <c r="AG413" s="125">
        <v>227</v>
      </c>
      <c r="AH413" s="125"/>
    </row>
    <row r="414" s="86" customFormat="1" ht="29" customHeight="1" spans="1:35">
      <c r="A414" s="122">
        <v>409</v>
      </c>
      <c r="B414" s="125" t="s">
        <v>62</v>
      </c>
      <c r="C414" s="125" t="s">
        <v>70</v>
      </c>
      <c r="D414" s="125" t="s">
        <v>839</v>
      </c>
      <c r="E414" s="125" t="s">
        <v>54</v>
      </c>
      <c r="F414" s="125" t="s">
        <v>1506</v>
      </c>
      <c r="G414" s="125" t="s">
        <v>66</v>
      </c>
      <c r="H414" s="125" t="s">
        <v>51</v>
      </c>
      <c r="I414" s="125" t="s">
        <v>1507</v>
      </c>
      <c r="J414" s="125"/>
      <c r="K414" s="125"/>
      <c r="L414" s="125" t="s">
        <v>1508</v>
      </c>
      <c r="M414" s="125">
        <v>194.86</v>
      </c>
      <c r="N414" s="125"/>
      <c r="O414" s="125">
        <v>194.86</v>
      </c>
      <c r="P414" s="125">
        <v>194.86</v>
      </c>
      <c r="Q414" s="125"/>
      <c r="R414" s="125"/>
      <c r="S414" s="125"/>
      <c r="T414" s="125" t="s">
        <v>54</v>
      </c>
      <c r="U414" s="125" t="s">
        <v>54</v>
      </c>
      <c r="V414" s="125" t="s">
        <v>54</v>
      </c>
      <c r="W414" s="125" t="s">
        <v>54</v>
      </c>
      <c r="X414" s="125" t="s">
        <v>48</v>
      </c>
      <c r="Y414" s="125"/>
      <c r="Z414" s="125"/>
      <c r="AA414" s="125"/>
      <c r="AB414" s="125"/>
      <c r="AC414" s="125"/>
      <c r="AD414" s="125">
        <v>615</v>
      </c>
      <c r="AE414" s="125">
        <v>3962</v>
      </c>
      <c r="AF414" s="125">
        <v>53</v>
      </c>
      <c r="AG414" s="125">
        <v>276</v>
      </c>
      <c r="AH414" s="125"/>
    </row>
    <row r="415" s="86" customFormat="1" ht="29" customHeight="1" spans="1:35">
      <c r="A415" s="122">
        <v>410</v>
      </c>
      <c r="B415" s="125" t="s">
        <v>1509</v>
      </c>
      <c r="C415" s="125" t="s">
        <v>353</v>
      </c>
      <c r="D415" s="125" t="s">
        <v>673</v>
      </c>
      <c r="E415" s="125" t="s">
        <v>48</v>
      </c>
      <c r="F415" s="125" t="s">
        <v>1510</v>
      </c>
      <c r="G415" s="125" t="s">
        <v>494</v>
      </c>
      <c r="H415" s="125" t="s">
        <v>51</v>
      </c>
      <c r="I415" s="125" t="s">
        <v>1511</v>
      </c>
      <c r="J415" s="125">
        <v>2026.4</v>
      </c>
      <c r="K415" s="125">
        <v>2026.12</v>
      </c>
      <c r="L415" s="125" t="s">
        <v>1512</v>
      </c>
      <c r="M415" s="125">
        <v>300</v>
      </c>
      <c r="N415" s="125">
        <v>300</v>
      </c>
      <c r="O415" s="125"/>
      <c r="P415" s="125">
        <v>300</v>
      </c>
      <c r="Q415" s="125"/>
      <c r="R415" s="125"/>
      <c r="S415" s="125"/>
      <c r="T415" s="125" t="s">
        <v>54</v>
      </c>
      <c r="U415" s="125" t="s">
        <v>54</v>
      </c>
      <c r="V415" s="125" t="s">
        <v>55</v>
      </c>
      <c r="W415" s="125" t="s">
        <v>54</v>
      </c>
      <c r="X415" s="125" t="s">
        <v>48</v>
      </c>
      <c r="Y415" s="125"/>
      <c r="Z415" s="125"/>
      <c r="AA415" s="125"/>
      <c r="AB415" s="125"/>
      <c r="AC415" s="125"/>
      <c r="AD415" s="125">
        <v>1270</v>
      </c>
      <c r="AE415" s="125">
        <v>5122</v>
      </c>
      <c r="AF415" s="125">
        <v>385</v>
      </c>
      <c r="AG415" s="125">
        <v>1677</v>
      </c>
      <c r="AH415" s="125"/>
      <c r="AI415" s="86" t="s">
        <v>1513</v>
      </c>
    </row>
    <row r="416" s="86" customFormat="1" ht="29" customHeight="1" spans="1:35">
      <c r="A416" s="122">
        <v>411</v>
      </c>
      <c r="B416" s="125" t="s">
        <v>1509</v>
      </c>
      <c r="C416" s="125" t="s">
        <v>46</v>
      </c>
      <c r="D416" s="125" t="s">
        <v>1514</v>
      </c>
      <c r="E416" s="125" t="s">
        <v>48</v>
      </c>
      <c r="F416" s="125" t="s">
        <v>1515</v>
      </c>
      <c r="G416" s="125" t="s">
        <v>494</v>
      </c>
      <c r="H416" s="125" t="s">
        <v>67</v>
      </c>
      <c r="I416" s="125" t="s">
        <v>1516</v>
      </c>
      <c r="J416" s="125">
        <v>2026.4</v>
      </c>
      <c r="K416" s="125">
        <v>2026.12</v>
      </c>
      <c r="L416" s="125" t="s">
        <v>1517</v>
      </c>
      <c r="M416" s="125">
        <v>60</v>
      </c>
      <c r="N416" s="125">
        <v>60</v>
      </c>
      <c r="O416" s="125"/>
      <c r="P416" s="125">
        <v>60</v>
      </c>
      <c r="Q416" s="125"/>
      <c r="R416" s="125"/>
      <c r="S416" s="125"/>
      <c r="T416" s="125"/>
      <c r="U416" s="125" t="s">
        <v>54</v>
      </c>
      <c r="V416" s="125" t="s">
        <v>55</v>
      </c>
      <c r="W416" s="125" t="s">
        <v>54</v>
      </c>
      <c r="X416" s="125" t="s">
        <v>48</v>
      </c>
      <c r="Y416" s="125"/>
      <c r="Z416" s="125"/>
      <c r="AA416" s="125"/>
      <c r="AB416" s="125"/>
      <c r="AC416" s="125"/>
      <c r="AD416" s="125">
        <v>120</v>
      </c>
      <c r="AE416" s="125">
        <v>486</v>
      </c>
      <c r="AF416" s="125">
        <v>10</v>
      </c>
      <c r="AG416" s="125">
        <v>40</v>
      </c>
      <c r="AH416" s="125"/>
    </row>
    <row r="417" s="86" customFormat="1" ht="29" customHeight="1" spans="1:35">
      <c r="A417" s="122">
        <v>412</v>
      </c>
      <c r="B417" s="125" t="s">
        <v>1509</v>
      </c>
      <c r="C417" s="125" t="s">
        <v>246</v>
      </c>
      <c r="D417" s="125" t="s">
        <v>1518</v>
      </c>
      <c r="E417" s="125" t="s">
        <v>54</v>
      </c>
      <c r="F417" s="125" t="s">
        <v>1519</v>
      </c>
      <c r="G417" s="125" t="s">
        <v>494</v>
      </c>
      <c r="H417" s="125" t="s">
        <v>51</v>
      </c>
      <c r="I417" s="125" t="s">
        <v>1520</v>
      </c>
      <c r="J417" s="125">
        <v>2026.4</v>
      </c>
      <c r="K417" s="125">
        <v>2026.12</v>
      </c>
      <c r="L417" s="125" t="s">
        <v>1517</v>
      </c>
      <c r="M417" s="125">
        <v>15</v>
      </c>
      <c r="N417" s="125">
        <v>15</v>
      </c>
      <c r="O417" s="125"/>
      <c r="P417" s="125">
        <v>15</v>
      </c>
      <c r="Q417" s="125"/>
      <c r="R417" s="125"/>
      <c r="S417" s="125"/>
      <c r="T417" s="125" t="s">
        <v>48</v>
      </c>
      <c r="U417" s="125" t="s">
        <v>54</v>
      </c>
      <c r="V417" s="125" t="s">
        <v>48</v>
      </c>
      <c r="W417" s="125" t="s">
        <v>48</v>
      </c>
      <c r="X417" s="125" t="s">
        <v>48</v>
      </c>
      <c r="Y417" s="125"/>
      <c r="Z417" s="125"/>
      <c r="AA417" s="125"/>
      <c r="AB417" s="125"/>
      <c r="AC417" s="125"/>
      <c r="AD417" s="125">
        <v>80</v>
      </c>
      <c r="AE417" s="125">
        <v>361</v>
      </c>
      <c r="AF417" s="125">
        <v>32</v>
      </c>
      <c r="AG417" s="125">
        <v>173</v>
      </c>
      <c r="AH417" s="125"/>
    </row>
    <row r="418" s="86" customFormat="1" ht="29" customHeight="1" spans="1:35">
      <c r="A418" s="122">
        <v>413</v>
      </c>
      <c r="B418" s="125" t="s">
        <v>1509</v>
      </c>
      <c r="C418" s="125" t="s">
        <v>1123</v>
      </c>
      <c r="D418" s="125" t="s">
        <v>111</v>
      </c>
      <c r="E418" s="125" t="s">
        <v>784</v>
      </c>
      <c r="F418" s="125" t="s">
        <v>1521</v>
      </c>
      <c r="G418" s="125" t="s">
        <v>494</v>
      </c>
      <c r="H418" s="125" t="s">
        <v>51</v>
      </c>
      <c r="I418" s="125" t="s">
        <v>1522</v>
      </c>
      <c r="J418" s="125">
        <v>2026.4</v>
      </c>
      <c r="K418" s="125">
        <v>2026.12</v>
      </c>
      <c r="L418" s="125" t="s">
        <v>1517</v>
      </c>
      <c r="M418" s="125">
        <v>150</v>
      </c>
      <c r="N418" s="125">
        <v>150</v>
      </c>
      <c r="O418" s="125"/>
      <c r="P418" s="125">
        <v>150</v>
      </c>
      <c r="Q418" s="125"/>
      <c r="R418" s="125"/>
      <c r="S418" s="125"/>
      <c r="T418" s="125" t="s">
        <v>48</v>
      </c>
      <c r="U418" s="125" t="s">
        <v>54</v>
      </c>
      <c r="V418" s="125" t="s">
        <v>48</v>
      </c>
      <c r="W418" s="125" t="s">
        <v>48</v>
      </c>
      <c r="X418" s="125" t="s">
        <v>48</v>
      </c>
      <c r="Y418" s="125"/>
      <c r="Z418" s="125"/>
      <c r="AA418" s="125"/>
      <c r="AB418" s="125"/>
      <c r="AC418" s="125"/>
      <c r="AD418" s="125">
        <v>282</v>
      </c>
      <c r="AE418" s="125">
        <v>931</v>
      </c>
      <c r="AF418" s="125">
        <v>55</v>
      </c>
      <c r="AG418" s="125">
        <v>208</v>
      </c>
      <c r="AH418" s="125"/>
    </row>
    <row r="419" s="86" customFormat="1" ht="29" customHeight="1" spans="1:35">
      <c r="A419" s="122">
        <v>414</v>
      </c>
      <c r="B419" s="125" t="s">
        <v>1509</v>
      </c>
      <c r="C419" s="125" t="s">
        <v>1123</v>
      </c>
      <c r="D419" s="125" t="s">
        <v>115</v>
      </c>
      <c r="E419" s="125" t="s">
        <v>784</v>
      </c>
      <c r="F419" s="125" t="s">
        <v>1523</v>
      </c>
      <c r="G419" s="125" t="s">
        <v>494</v>
      </c>
      <c r="H419" s="125" t="s">
        <v>51</v>
      </c>
      <c r="I419" s="125" t="s">
        <v>1524</v>
      </c>
      <c r="J419" s="125">
        <v>2026.4</v>
      </c>
      <c r="K419" s="125">
        <v>2026.12</v>
      </c>
      <c r="L419" s="125" t="s">
        <v>1525</v>
      </c>
      <c r="M419" s="125">
        <v>70</v>
      </c>
      <c r="N419" s="125">
        <v>70</v>
      </c>
      <c r="O419" s="125"/>
      <c r="P419" s="125">
        <v>70</v>
      </c>
      <c r="Q419" s="125"/>
      <c r="R419" s="125"/>
      <c r="S419" s="125"/>
      <c r="T419" s="125" t="s">
        <v>48</v>
      </c>
      <c r="U419" s="125" t="s">
        <v>54</v>
      </c>
      <c r="V419" s="125" t="s">
        <v>55</v>
      </c>
      <c r="W419" s="125" t="s">
        <v>54</v>
      </c>
      <c r="X419" s="125" t="s">
        <v>48</v>
      </c>
      <c r="Y419" s="125"/>
      <c r="Z419" s="125"/>
      <c r="AA419" s="125"/>
      <c r="AB419" s="125"/>
      <c r="AC419" s="125"/>
      <c r="AD419" s="125">
        <v>450</v>
      </c>
      <c r="AE419" s="125">
        <v>1767</v>
      </c>
      <c r="AF419" s="125">
        <v>87</v>
      </c>
      <c r="AG419" s="125">
        <v>316</v>
      </c>
      <c r="AH419" s="125"/>
      <c r="AI419" s="86" t="s">
        <v>1513</v>
      </c>
    </row>
    <row r="420" s="86" customFormat="1" ht="29" customHeight="1" spans="1:35">
      <c r="A420" s="122">
        <v>415</v>
      </c>
      <c r="B420" s="125" t="s">
        <v>1509</v>
      </c>
      <c r="C420" s="125" t="s">
        <v>1123</v>
      </c>
      <c r="D420" s="125" t="s">
        <v>111</v>
      </c>
      <c r="E420" s="125" t="s">
        <v>54</v>
      </c>
      <c r="F420" s="125" t="s">
        <v>1526</v>
      </c>
      <c r="G420" s="125" t="s">
        <v>494</v>
      </c>
      <c r="H420" s="125" t="s">
        <v>51</v>
      </c>
      <c r="I420" s="125" t="s">
        <v>1527</v>
      </c>
      <c r="J420" s="125">
        <v>2026.4</v>
      </c>
      <c r="K420" s="125">
        <v>2026.12</v>
      </c>
      <c r="L420" s="125" t="s">
        <v>1517</v>
      </c>
      <c r="M420" s="125">
        <v>30</v>
      </c>
      <c r="N420" s="125">
        <v>30</v>
      </c>
      <c r="O420" s="125"/>
      <c r="P420" s="125">
        <v>30</v>
      </c>
      <c r="Q420" s="125"/>
      <c r="R420" s="125"/>
      <c r="S420" s="125"/>
      <c r="T420" s="125" t="s">
        <v>48</v>
      </c>
      <c r="U420" s="125" t="s">
        <v>54</v>
      </c>
      <c r="V420" s="125" t="s">
        <v>48</v>
      </c>
      <c r="W420" s="125" t="s">
        <v>48</v>
      </c>
      <c r="X420" s="125" t="s">
        <v>48</v>
      </c>
      <c r="Y420" s="125"/>
      <c r="Z420" s="125"/>
      <c r="AA420" s="125"/>
      <c r="AB420" s="125"/>
      <c r="AC420" s="125"/>
      <c r="AD420" s="125">
        <v>71</v>
      </c>
      <c r="AE420" s="125">
        <v>275</v>
      </c>
      <c r="AF420" s="125">
        <v>39</v>
      </c>
      <c r="AG420" s="125">
        <v>135</v>
      </c>
      <c r="AH420" s="125"/>
    </row>
    <row r="421" s="86" customFormat="1" ht="29" customHeight="1" spans="1:35">
      <c r="A421" s="122">
        <v>416</v>
      </c>
      <c r="B421" s="125" t="s">
        <v>1509</v>
      </c>
      <c r="C421" s="125" t="s">
        <v>1123</v>
      </c>
      <c r="D421" s="125" t="s">
        <v>111</v>
      </c>
      <c r="E421" s="125" t="s">
        <v>54</v>
      </c>
      <c r="F421" s="125" t="s">
        <v>1528</v>
      </c>
      <c r="G421" s="125" t="s">
        <v>494</v>
      </c>
      <c r="H421" s="125" t="s">
        <v>51</v>
      </c>
      <c r="I421" s="125" t="s">
        <v>1529</v>
      </c>
      <c r="J421" s="125">
        <v>2026.4</v>
      </c>
      <c r="K421" s="125">
        <v>2026.12</v>
      </c>
      <c r="L421" s="125" t="s">
        <v>1517</v>
      </c>
      <c r="M421" s="125">
        <v>30</v>
      </c>
      <c r="N421" s="125">
        <v>30</v>
      </c>
      <c r="O421" s="125"/>
      <c r="P421" s="125">
        <v>30</v>
      </c>
      <c r="Q421" s="125"/>
      <c r="R421" s="125"/>
      <c r="S421" s="125"/>
      <c r="T421" s="125" t="s">
        <v>48</v>
      </c>
      <c r="U421" s="125" t="s">
        <v>54</v>
      </c>
      <c r="V421" s="125" t="s">
        <v>48</v>
      </c>
      <c r="W421" s="125" t="s">
        <v>48</v>
      </c>
      <c r="X421" s="125" t="s">
        <v>48</v>
      </c>
      <c r="Y421" s="125"/>
      <c r="Z421" s="125"/>
      <c r="AA421" s="125"/>
      <c r="AB421" s="125"/>
      <c r="AC421" s="125"/>
      <c r="AD421" s="125">
        <v>71</v>
      </c>
      <c r="AE421" s="125">
        <v>275</v>
      </c>
      <c r="AF421" s="125">
        <v>39</v>
      </c>
      <c r="AG421" s="125">
        <v>135</v>
      </c>
      <c r="AH421" s="125"/>
      <c r="AI421" s="86" t="s">
        <v>1513</v>
      </c>
    </row>
    <row r="422" s="86" customFormat="1" ht="29" customHeight="1" spans="1:35">
      <c r="A422" s="122">
        <v>417</v>
      </c>
      <c r="B422" s="125" t="s">
        <v>1509</v>
      </c>
      <c r="C422" s="125" t="s">
        <v>83</v>
      </c>
      <c r="D422" s="125" t="s">
        <v>394</v>
      </c>
      <c r="E422" s="125" t="s">
        <v>48</v>
      </c>
      <c r="F422" s="125" t="s">
        <v>1530</v>
      </c>
      <c r="G422" s="125" t="s">
        <v>494</v>
      </c>
      <c r="H422" s="125" t="s">
        <v>51</v>
      </c>
      <c r="I422" s="125" t="s">
        <v>1531</v>
      </c>
      <c r="J422" s="125">
        <v>2026.4</v>
      </c>
      <c r="K422" s="125">
        <v>2026.12</v>
      </c>
      <c r="L422" s="125" t="s">
        <v>1532</v>
      </c>
      <c r="M422" s="125">
        <v>65</v>
      </c>
      <c r="N422" s="125">
        <v>65</v>
      </c>
      <c r="O422" s="125"/>
      <c r="P422" s="125">
        <v>65</v>
      </c>
      <c r="Q422" s="125"/>
      <c r="R422" s="125"/>
      <c r="S422" s="125"/>
      <c r="T422" s="125" t="s">
        <v>54</v>
      </c>
      <c r="U422" s="125" t="s">
        <v>54</v>
      </c>
      <c r="V422" s="125" t="s">
        <v>54</v>
      </c>
      <c r="W422" s="125" t="s">
        <v>54</v>
      </c>
      <c r="X422" s="125" t="s">
        <v>48</v>
      </c>
      <c r="Y422" s="125"/>
      <c r="Z422" s="125"/>
      <c r="AA422" s="125"/>
      <c r="AB422" s="125"/>
      <c r="AC422" s="125"/>
      <c r="AD422" s="125">
        <v>75</v>
      </c>
      <c r="AE422" s="125">
        <v>317</v>
      </c>
      <c r="AF422" s="125">
        <v>13</v>
      </c>
      <c r="AG422" s="125">
        <v>52</v>
      </c>
      <c r="AH422" s="125"/>
      <c r="AI422" s="86" t="s">
        <v>1513</v>
      </c>
    </row>
    <row r="423" s="86" customFormat="1" ht="29" customHeight="1" spans="1:35">
      <c r="A423" s="122">
        <v>418</v>
      </c>
      <c r="B423" s="125" t="s">
        <v>1509</v>
      </c>
      <c r="C423" s="125" t="s">
        <v>433</v>
      </c>
      <c r="D423" s="125" t="s">
        <v>434</v>
      </c>
      <c r="E423" s="125" t="s">
        <v>54</v>
      </c>
      <c r="F423" s="125" t="s">
        <v>1533</v>
      </c>
      <c r="G423" s="125" t="s">
        <v>494</v>
      </c>
      <c r="H423" s="125" t="s">
        <v>51</v>
      </c>
      <c r="I423" s="125" t="s">
        <v>1534</v>
      </c>
      <c r="J423" s="125">
        <v>2026.4</v>
      </c>
      <c r="K423" s="125">
        <v>2026.12</v>
      </c>
      <c r="L423" s="125" t="s">
        <v>1517</v>
      </c>
      <c r="M423" s="125">
        <v>78</v>
      </c>
      <c r="N423" s="125">
        <v>78</v>
      </c>
      <c r="O423" s="125"/>
      <c r="P423" s="125">
        <v>78</v>
      </c>
      <c r="Q423" s="125"/>
      <c r="R423" s="125"/>
      <c r="S423" s="125"/>
      <c r="T423" s="125" t="s">
        <v>54</v>
      </c>
      <c r="U423" s="125" t="s">
        <v>54</v>
      </c>
      <c r="V423" s="125" t="s">
        <v>55</v>
      </c>
      <c r="W423" s="125" t="s">
        <v>54</v>
      </c>
      <c r="X423" s="125" t="s">
        <v>48</v>
      </c>
      <c r="Y423" s="125"/>
      <c r="Z423" s="125"/>
      <c r="AA423" s="125"/>
      <c r="AB423" s="125"/>
      <c r="AC423" s="125"/>
      <c r="AD423" s="125">
        <v>155</v>
      </c>
      <c r="AE423" s="199" t="s">
        <v>1535</v>
      </c>
      <c r="AF423" s="125">
        <v>50</v>
      </c>
      <c r="AG423" s="125">
        <v>232</v>
      </c>
      <c r="AH423" s="125"/>
      <c r="AI423" s="86" t="s">
        <v>1513</v>
      </c>
    </row>
    <row r="424" s="86" customFormat="1" ht="29" customHeight="1" spans="1:35">
      <c r="A424" s="122">
        <v>419</v>
      </c>
      <c r="B424" s="125" t="s">
        <v>1509</v>
      </c>
      <c r="C424" s="125" t="s">
        <v>189</v>
      </c>
      <c r="D424" s="125" t="s">
        <v>217</v>
      </c>
      <c r="E424" s="125" t="s">
        <v>48</v>
      </c>
      <c r="F424" s="125" t="s">
        <v>1536</v>
      </c>
      <c r="G424" s="125" t="s">
        <v>494</v>
      </c>
      <c r="H424" s="125" t="s">
        <v>51</v>
      </c>
      <c r="I424" s="125" t="s">
        <v>1537</v>
      </c>
      <c r="J424" s="125">
        <v>2026.4</v>
      </c>
      <c r="K424" s="125">
        <v>2026.12</v>
      </c>
      <c r="L424" s="125" t="s">
        <v>1538</v>
      </c>
      <c r="M424" s="125">
        <v>60</v>
      </c>
      <c r="N424" s="125">
        <v>60</v>
      </c>
      <c r="O424" s="125"/>
      <c r="P424" s="125">
        <v>60</v>
      </c>
      <c r="Q424" s="125"/>
      <c r="R424" s="125"/>
      <c r="S424" s="125"/>
      <c r="T424" s="125" t="s">
        <v>48</v>
      </c>
      <c r="U424" s="125" t="s">
        <v>54</v>
      </c>
      <c r="V424" s="125" t="s">
        <v>54</v>
      </c>
      <c r="W424" s="125" t="s">
        <v>54</v>
      </c>
      <c r="X424" s="125" t="s">
        <v>48</v>
      </c>
      <c r="Y424" s="125"/>
      <c r="Z424" s="125"/>
      <c r="AA424" s="125"/>
      <c r="AB424" s="125"/>
      <c r="AC424" s="125"/>
      <c r="AD424" s="125">
        <v>155</v>
      </c>
      <c r="AE424" s="125">
        <v>598</v>
      </c>
      <c r="AF424" s="125">
        <v>33</v>
      </c>
      <c r="AG424" s="125">
        <v>134</v>
      </c>
      <c r="AH424" s="125"/>
    </row>
    <row r="425" s="86" customFormat="1" ht="29" customHeight="1" spans="1:35">
      <c r="A425" s="122">
        <v>420</v>
      </c>
      <c r="B425" s="125" t="s">
        <v>1509</v>
      </c>
      <c r="C425" s="125" t="s">
        <v>189</v>
      </c>
      <c r="D425" s="125" t="s">
        <v>217</v>
      </c>
      <c r="E425" s="125" t="s">
        <v>48</v>
      </c>
      <c r="F425" s="125" t="s">
        <v>1539</v>
      </c>
      <c r="G425" s="125" t="s">
        <v>494</v>
      </c>
      <c r="H425" s="125" t="s">
        <v>51</v>
      </c>
      <c r="I425" s="125" t="s">
        <v>1540</v>
      </c>
      <c r="J425" s="125">
        <v>2026.4</v>
      </c>
      <c r="K425" s="125">
        <v>2026.12</v>
      </c>
      <c r="L425" s="125" t="s">
        <v>1541</v>
      </c>
      <c r="M425" s="125">
        <v>48</v>
      </c>
      <c r="N425" s="125">
        <v>48</v>
      </c>
      <c r="O425" s="125"/>
      <c r="P425" s="125">
        <v>48</v>
      </c>
      <c r="Q425" s="125"/>
      <c r="R425" s="125"/>
      <c r="S425" s="125"/>
      <c r="T425" s="125" t="s">
        <v>48</v>
      </c>
      <c r="U425" s="125" t="s">
        <v>54</v>
      </c>
      <c r="V425" s="125" t="s">
        <v>54</v>
      </c>
      <c r="W425" s="125" t="s">
        <v>54</v>
      </c>
      <c r="X425" s="125" t="s">
        <v>48</v>
      </c>
      <c r="Y425" s="125"/>
      <c r="Z425" s="125"/>
      <c r="AA425" s="125"/>
      <c r="AB425" s="125"/>
      <c r="AC425" s="125"/>
      <c r="AD425" s="125">
        <v>155</v>
      </c>
      <c r="AE425" s="125">
        <v>598</v>
      </c>
      <c r="AF425" s="125">
        <v>33</v>
      </c>
      <c r="AG425" s="125">
        <v>134</v>
      </c>
      <c r="AH425" s="125"/>
      <c r="AI425" s="86" t="s">
        <v>1513</v>
      </c>
    </row>
    <row r="426" s="86" customFormat="1" ht="29" customHeight="1" spans="1:35">
      <c r="A426" s="122">
        <v>421</v>
      </c>
      <c r="B426" s="125" t="s">
        <v>1509</v>
      </c>
      <c r="C426" s="125" t="s">
        <v>132</v>
      </c>
      <c r="D426" s="125" t="s">
        <v>178</v>
      </c>
      <c r="E426" s="125" t="s">
        <v>54</v>
      </c>
      <c r="F426" s="125" t="s">
        <v>1542</v>
      </c>
      <c r="G426" s="125" t="s">
        <v>1543</v>
      </c>
      <c r="H426" s="125" t="s">
        <v>51</v>
      </c>
      <c r="I426" s="125" t="s">
        <v>1544</v>
      </c>
      <c r="J426" s="125">
        <v>2026.4</v>
      </c>
      <c r="K426" s="125">
        <v>2026.12</v>
      </c>
      <c r="L426" s="125" t="s">
        <v>1517</v>
      </c>
      <c r="M426" s="125">
        <v>80</v>
      </c>
      <c r="N426" s="125">
        <v>80</v>
      </c>
      <c r="O426" s="125"/>
      <c r="P426" s="125">
        <v>80</v>
      </c>
      <c r="Q426" s="125"/>
      <c r="R426" s="125"/>
      <c r="S426" s="125"/>
      <c r="T426" s="125"/>
      <c r="U426" s="125" t="s">
        <v>54</v>
      </c>
      <c r="V426" s="125" t="s">
        <v>54</v>
      </c>
      <c r="W426" s="125" t="s">
        <v>54</v>
      </c>
      <c r="X426" s="125" t="s">
        <v>48</v>
      </c>
      <c r="Y426" s="125"/>
      <c r="Z426" s="125"/>
      <c r="AA426" s="125"/>
      <c r="AB426" s="125"/>
      <c r="AC426" s="125"/>
      <c r="AD426" s="125" t="s">
        <v>1545</v>
      </c>
      <c r="AE426" s="125" t="s">
        <v>1546</v>
      </c>
      <c r="AF426" s="125">
        <v>168</v>
      </c>
      <c r="AG426" s="125">
        <v>703</v>
      </c>
      <c r="AH426" s="125"/>
    </row>
    <row r="427" s="86" customFormat="1" ht="29" customHeight="1" spans="1:35">
      <c r="A427" s="122">
        <v>422</v>
      </c>
      <c r="B427" s="125" t="s">
        <v>1509</v>
      </c>
      <c r="C427" s="125" t="s">
        <v>101</v>
      </c>
      <c r="D427" s="125" t="s">
        <v>636</v>
      </c>
      <c r="E427" s="125" t="s">
        <v>54</v>
      </c>
      <c r="F427" s="125" t="s">
        <v>1547</v>
      </c>
      <c r="G427" s="125" t="s">
        <v>494</v>
      </c>
      <c r="H427" s="125" t="s">
        <v>51</v>
      </c>
      <c r="I427" s="125" t="s">
        <v>1548</v>
      </c>
      <c r="J427" s="125">
        <v>2026.4</v>
      </c>
      <c r="K427" s="125">
        <v>2026.12</v>
      </c>
      <c r="L427" s="125" t="s">
        <v>1549</v>
      </c>
      <c r="M427" s="125">
        <v>61</v>
      </c>
      <c r="N427" s="125">
        <v>61</v>
      </c>
      <c r="O427" s="125"/>
      <c r="P427" s="125">
        <v>61</v>
      </c>
      <c r="Q427" s="125"/>
      <c r="R427" s="125"/>
      <c r="S427" s="125"/>
      <c r="T427" s="125" t="s">
        <v>54</v>
      </c>
      <c r="U427" s="125" t="s">
        <v>54</v>
      </c>
      <c r="V427" s="125" t="s">
        <v>54</v>
      </c>
      <c r="W427" s="125" t="s">
        <v>54</v>
      </c>
      <c r="X427" s="125" t="s">
        <v>48</v>
      </c>
      <c r="Y427" s="125"/>
      <c r="Z427" s="125"/>
      <c r="AA427" s="125"/>
      <c r="AB427" s="125"/>
      <c r="AC427" s="125"/>
      <c r="AD427" s="125">
        <v>568</v>
      </c>
      <c r="AE427" s="125">
        <v>2300</v>
      </c>
      <c r="AF427" s="125">
        <v>172</v>
      </c>
      <c r="AG427" s="125">
        <v>664</v>
      </c>
      <c r="AH427" s="125"/>
      <c r="AI427" s="86" t="s">
        <v>1513</v>
      </c>
    </row>
    <row r="428" s="86" customFormat="1" ht="29" customHeight="1" spans="1:35">
      <c r="A428" s="122">
        <v>423</v>
      </c>
      <c r="B428" s="125" t="s">
        <v>1509</v>
      </c>
      <c r="C428" s="125" t="s">
        <v>426</v>
      </c>
      <c r="D428" s="125" t="s">
        <v>926</v>
      </c>
      <c r="E428" s="125" t="s">
        <v>54</v>
      </c>
      <c r="F428" s="125" t="s">
        <v>1550</v>
      </c>
      <c r="G428" s="125" t="s">
        <v>1543</v>
      </c>
      <c r="H428" s="125" t="s">
        <v>51</v>
      </c>
      <c r="I428" s="125" t="s">
        <v>1551</v>
      </c>
      <c r="J428" s="125">
        <v>2026.4</v>
      </c>
      <c r="K428" s="125">
        <v>2026.12</v>
      </c>
      <c r="L428" s="125" t="s">
        <v>1552</v>
      </c>
      <c r="M428" s="125">
        <v>61</v>
      </c>
      <c r="N428" s="125">
        <v>61</v>
      </c>
      <c r="O428" s="125"/>
      <c r="P428" s="125">
        <v>61</v>
      </c>
      <c r="Q428" s="125"/>
      <c r="R428" s="125"/>
      <c r="S428" s="125"/>
      <c r="T428" s="125" t="s">
        <v>54</v>
      </c>
      <c r="U428" s="125" t="s">
        <v>54</v>
      </c>
      <c r="V428" s="125" t="s">
        <v>54</v>
      </c>
      <c r="W428" s="125" t="s">
        <v>54</v>
      </c>
      <c r="X428" s="125" t="s">
        <v>48</v>
      </c>
      <c r="Y428" s="125"/>
      <c r="Z428" s="125"/>
      <c r="AA428" s="125"/>
      <c r="AB428" s="125"/>
      <c r="AC428" s="125"/>
      <c r="AD428" s="125">
        <v>634</v>
      </c>
      <c r="AE428" s="125">
        <v>2742</v>
      </c>
      <c r="AF428" s="125">
        <v>270</v>
      </c>
      <c r="AG428" s="125">
        <v>1177</v>
      </c>
      <c r="AH428" s="125"/>
      <c r="AI428" s="86" t="s">
        <v>1513</v>
      </c>
    </row>
    <row r="429" s="86" customFormat="1" ht="29" customHeight="1" spans="1:35">
      <c r="A429" s="122">
        <v>424</v>
      </c>
      <c r="B429" s="125" t="s">
        <v>1509</v>
      </c>
      <c r="C429" s="125" t="s">
        <v>1553</v>
      </c>
      <c r="D429" s="125" t="s">
        <v>210</v>
      </c>
      <c r="E429" s="125" t="s">
        <v>54</v>
      </c>
      <c r="F429" s="125" t="s">
        <v>1554</v>
      </c>
      <c r="G429" s="125" t="s">
        <v>494</v>
      </c>
      <c r="H429" s="125" t="s">
        <v>51</v>
      </c>
      <c r="I429" s="125" t="s">
        <v>1555</v>
      </c>
      <c r="J429" s="125">
        <v>2026.4</v>
      </c>
      <c r="K429" s="125">
        <v>2026.12</v>
      </c>
      <c r="L429" s="125" t="s">
        <v>1517</v>
      </c>
      <c r="M429" s="125">
        <v>110</v>
      </c>
      <c r="N429" s="125">
        <v>110</v>
      </c>
      <c r="O429" s="125"/>
      <c r="P429" s="125">
        <v>110</v>
      </c>
      <c r="Q429" s="125"/>
      <c r="R429" s="125"/>
      <c r="S429" s="125"/>
      <c r="T429" s="125" t="s">
        <v>54</v>
      </c>
      <c r="U429" s="125" t="s">
        <v>54</v>
      </c>
      <c r="V429" s="125" t="s">
        <v>54</v>
      </c>
      <c r="W429" s="125" t="s">
        <v>54</v>
      </c>
      <c r="X429" s="125" t="s">
        <v>48</v>
      </c>
      <c r="Y429" s="125"/>
      <c r="Z429" s="125"/>
      <c r="AA429" s="125"/>
      <c r="AB429" s="125"/>
      <c r="AC429" s="125"/>
      <c r="AD429" s="125">
        <v>126</v>
      </c>
      <c r="AE429" s="125">
        <v>483</v>
      </c>
      <c r="AF429" s="125">
        <v>52</v>
      </c>
      <c r="AG429" s="125">
        <v>203</v>
      </c>
      <c r="AH429" s="125"/>
    </row>
    <row r="430" s="86" customFormat="1" ht="29" customHeight="1" spans="1:35">
      <c r="A430" s="122">
        <v>425</v>
      </c>
      <c r="B430" s="125" t="s">
        <v>1509</v>
      </c>
      <c r="C430" s="125" t="s">
        <v>1553</v>
      </c>
      <c r="D430" s="125" t="s">
        <v>938</v>
      </c>
      <c r="E430" s="125" t="s">
        <v>54</v>
      </c>
      <c r="F430" s="125" t="s">
        <v>1556</v>
      </c>
      <c r="G430" s="125" t="s">
        <v>494</v>
      </c>
      <c r="H430" s="125" t="s">
        <v>51</v>
      </c>
      <c r="I430" s="125" t="s">
        <v>1557</v>
      </c>
      <c r="J430" s="125">
        <v>2026.4</v>
      </c>
      <c r="K430" s="125">
        <v>2026.12</v>
      </c>
      <c r="L430" s="125" t="s">
        <v>1517</v>
      </c>
      <c r="M430" s="125">
        <v>60</v>
      </c>
      <c r="N430" s="125">
        <v>60</v>
      </c>
      <c r="O430" s="125"/>
      <c r="P430" s="125">
        <v>60</v>
      </c>
      <c r="Q430" s="125"/>
      <c r="R430" s="125"/>
      <c r="S430" s="125"/>
      <c r="T430" s="125" t="s">
        <v>54</v>
      </c>
      <c r="U430" s="125" t="s">
        <v>54</v>
      </c>
      <c r="V430" s="125" t="s">
        <v>54</v>
      </c>
      <c r="W430" s="125" t="s">
        <v>54</v>
      </c>
      <c r="X430" s="125" t="s">
        <v>48</v>
      </c>
      <c r="Y430" s="125"/>
      <c r="Z430" s="125"/>
      <c r="AA430" s="125"/>
      <c r="AB430" s="125"/>
      <c r="AC430" s="125"/>
      <c r="AD430" s="125">
        <v>1028</v>
      </c>
      <c r="AE430" s="125">
        <v>3850</v>
      </c>
      <c r="AF430" s="125">
        <v>353</v>
      </c>
      <c r="AG430" s="125">
        <v>1396</v>
      </c>
      <c r="AH430" s="125"/>
    </row>
    <row r="431" s="86" customFormat="1" ht="29" customHeight="1" spans="1:35">
      <c r="A431" s="122">
        <v>426</v>
      </c>
      <c r="B431" s="125" t="s">
        <v>1509</v>
      </c>
      <c r="C431" s="125" t="s">
        <v>353</v>
      </c>
      <c r="D431" s="125" t="s">
        <v>684</v>
      </c>
      <c r="E431" s="125" t="s">
        <v>54</v>
      </c>
      <c r="F431" s="125" t="s">
        <v>1558</v>
      </c>
      <c r="G431" s="125" t="s">
        <v>494</v>
      </c>
      <c r="H431" s="125" t="s">
        <v>51</v>
      </c>
      <c r="I431" s="125" t="s">
        <v>1559</v>
      </c>
      <c r="J431" s="125">
        <v>2026.4</v>
      </c>
      <c r="K431" s="125">
        <v>2026.12</v>
      </c>
      <c r="L431" s="125" t="s">
        <v>1517</v>
      </c>
      <c r="M431" s="125">
        <v>70</v>
      </c>
      <c r="N431" s="125">
        <v>70</v>
      </c>
      <c r="O431" s="125"/>
      <c r="P431" s="125">
        <v>70</v>
      </c>
      <c r="Q431" s="125"/>
      <c r="R431" s="125"/>
      <c r="S431" s="125"/>
      <c r="T431" s="125" t="s">
        <v>54</v>
      </c>
      <c r="U431" s="125" t="s">
        <v>54</v>
      </c>
      <c r="V431" s="125" t="s">
        <v>54</v>
      </c>
      <c r="W431" s="125" t="s">
        <v>54</v>
      </c>
      <c r="X431" s="125" t="s">
        <v>48</v>
      </c>
      <c r="Y431" s="125"/>
      <c r="Z431" s="125"/>
      <c r="AA431" s="125"/>
      <c r="AB431" s="125"/>
      <c r="AC431" s="125"/>
      <c r="AD431" s="125">
        <v>295</v>
      </c>
      <c r="AE431" s="125">
        <v>1098</v>
      </c>
      <c r="AF431" s="125">
        <v>116</v>
      </c>
      <c r="AG431" s="125">
        <v>450</v>
      </c>
      <c r="AH431" s="125"/>
      <c r="AI431" s="86" t="s">
        <v>1513</v>
      </c>
    </row>
    <row r="432" s="86" customFormat="1" ht="29" customHeight="1" spans="1:35">
      <c r="A432" s="122">
        <v>427</v>
      </c>
      <c r="B432" s="125" t="s">
        <v>1509</v>
      </c>
      <c r="C432" s="125" t="s">
        <v>384</v>
      </c>
      <c r="D432" s="125" t="s">
        <v>965</v>
      </c>
      <c r="E432" s="125" t="s">
        <v>54</v>
      </c>
      <c r="F432" s="125" t="s">
        <v>1560</v>
      </c>
      <c r="G432" s="125" t="s">
        <v>494</v>
      </c>
      <c r="H432" s="125" t="s">
        <v>51</v>
      </c>
      <c r="I432" s="125" t="s">
        <v>1555</v>
      </c>
      <c r="J432" s="125">
        <v>2026.4</v>
      </c>
      <c r="K432" s="125">
        <v>2026.12</v>
      </c>
      <c r="L432" s="125" t="s">
        <v>1517</v>
      </c>
      <c r="M432" s="125">
        <v>120</v>
      </c>
      <c r="N432" s="125">
        <v>120</v>
      </c>
      <c r="O432" s="125"/>
      <c r="P432" s="125">
        <v>120</v>
      </c>
      <c r="Q432" s="125"/>
      <c r="R432" s="125"/>
      <c r="S432" s="125"/>
      <c r="T432" s="125" t="s">
        <v>54</v>
      </c>
      <c r="U432" s="125" t="s">
        <v>54</v>
      </c>
      <c r="V432" s="125" t="s">
        <v>54</v>
      </c>
      <c r="W432" s="125" t="s">
        <v>54</v>
      </c>
      <c r="X432" s="125" t="s">
        <v>48</v>
      </c>
      <c r="Y432" s="125"/>
      <c r="Z432" s="125"/>
      <c r="AA432" s="125"/>
      <c r="AB432" s="125"/>
      <c r="AC432" s="125"/>
      <c r="AD432" s="125">
        <v>145</v>
      </c>
      <c r="AE432" s="125">
        <v>465</v>
      </c>
      <c r="AF432" s="125">
        <v>54</v>
      </c>
      <c r="AG432" s="125">
        <v>206</v>
      </c>
      <c r="AH432" s="125"/>
    </row>
    <row r="433" s="86" customFormat="1" ht="29" customHeight="1" spans="1:35">
      <c r="A433" s="122">
        <v>428</v>
      </c>
      <c r="B433" s="125" t="s">
        <v>1509</v>
      </c>
      <c r="C433" s="125" t="s">
        <v>384</v>
      </c>
      <c r="D433" s="125" t="s">
        <v>1561</v>
      </c>
      <c r="E433" s="125" t="s">
        <v>54</v>
      </c>
      <c r="F433" s="125" t="s">
        <v>1562</v>
      </c>
      <c r="G433" s="125" t="s">
        <v>494</v>
      </c>
      <c r="H433" s="125" t="s">
        <v>51</v>
      </c>
      <c r="I433" s="125" t="s">
        <v>1559</v>
      </c>
      <c r="J433" s="125">
        <v>2026.4</v>
      </c>
      <c r="K433" s="125">
        <v>2026.12</v>
      </c>
      <c r="L433" s="125" t="s">
        <v>1517</v>
      </c>
      <c r="M433" s="125">
        <v>56</v>
      </c>
      <c r="N433" s="125">
        <v>56</v>
      </c>
      <c r="O433" s="125"/>
      <c r="P433" s="125">
        <v>56</v>
      </c>
      <c r="Q433" s="125"/>
      <c r="R433" s="125"/>
      <c r="S433" s="125"/>
      <c r="T433" s="125" t="s">
        <v>54</v>
      </c>
      <c r="U433" s="125" t="s">
        <v>54</v>
      </c>
      <c r="V433" s="125" t="s">
        <v>54</v>
      </c>
      <c r="W433" s="125" t="s">
        <v>54</v>
      </c>
      <c r="X433" s="125" t="s">
        <v>48</v>
      </c>
      <c r="Y433" s="125"/>
      <c r="Z433" s="125"/>
      <c r="AA433" s="125"/>
      <c r="AB433" s="125"/>
      <c r="AC433" s="125"/>
      <c r="AD433" s="125">
        <v>194</v>
      </c>
      <c r="AE433" s="125">
        <v>923</v>
      </c>
      <c r="AF433" s="125">
        <v>132</v>
      </c>
      <c r="AG433" s="125">
        <v>553</v>
      </c>
      <c r="AH433" s="125"/>
      <c r="AI433" s="86" t="s">
        <v>1513</v>
      </c>
    </row>
    <row r="434" s="86" customFormat="1" ht="29" customHeight="1" spans="1:35">
      <c r="A434" s="122">
        <v>429</v>
      </c>
      <c r="B434" s="125" t="s">
        <v>1509</v>
      </c>
      <c r="C434" s="125" t="s">
        <v>132</v>
      </c>
      <c r="D434" s="125" t="s">
        <v>1563</v>
      </c>
      <c r="E434" s="125" t="s">
        <v>48</v>
      </c>
      <c r="F434" s="125" t="s">
        <v>1564</v>
      </c>
      <c r="G434" s="125" t="s">
        <v>66</v>
      </c>
      <c r="H434" s="125" t="s">
        <v>51</v>
      </c>
      <c r="I434" s="125" t="s">
        <v>1565</v>
      </c>
      <c r="J434" s="125">
        <v>2026.4</v>
      </c>
      <c r="K434" s="125">
        <v>2026.12</v>
      </c>
      <c r="L434" s="125" t="s">
        <v>1566</v>
      </c>
      <c r="M434" s="125">
        <v>20</v>
      </c>
      <c r="N434" s="125">
        <v>20</v>
      </c>
      <c r="O434" s="125"/>
      <c r="P434" s="125">
        <v>20</v>
      </c>
      <c r="Q434" s="125"/>
      <c r="R434" s="125"/>
      <c r="S434" s="125"/>
      <c r="T434" s="125" t="s">
        <v>54</v>
      </c>
      <c r="U434" s="125" t="s">
        <v>54</v>
      </c>
      <c r="V434" s="125" t="s">
        <v>54</v>
      </c>
      <c r="W434" s="125" t="s">
        <v>54</v>
      </c>
      <c r="X434" s="125" t="s">
        <v>48</v>
      </c>
      <c r="Y434" s="125"/>
      <c r="Z434" s="125"/>
      <c r="AA434" s="125"/>
      <c r="AB434" s="125"/>
      <c r="AC434" s="125"/>
      <c r="AD434" s="125">
        <v>123</v>
      </c>
      <c r="AE434" s="125">
        <v>476</v>
      </c>
      <c r="AF434" s="125">
        <v>12</v>
      </c>
      <c r="AG434" s="125">
        <v>43</v>
      </c>
      <c r="AH434" s="125"/>
    </row>
    <row r="435" s="86" customFormat="1" ht="29" customHeight="1" spans="1:35">
      <c r="A435" s="122">
        <v>430</v>
      </c>
      <c r="B435" s="125" t="s">
        <v>1509</v>
      </c>
      <c r="C435" s="125" t="s">
        <v>246</v>
      </c>
      <c r="D435" s="125" t="s">
        <v>834</v>
      </c>
      <c r="E435" s="125" t="s">
        <v>54</v>
      </c>
      <c r="F435" s="125" t="s">
        <v>1567</v>
      </c>
      <c r="G435" s="125" t="s">
        <v>494</v>
      </c>
      <c r="H435" s="125" t="s">
        <v>51</v>
      </c>
      <c r="I435" s="125" t="s">
        <v>1568</v>
      </c>
      <c r="J435" s="125">
        <v>2026.4</v>
      </c>
      <c r="K435" s="125">
        <v>2026.12</v>
      </c>
      <c r="L435" s="125" t="s">
        <v>1517</v>
      </c>
      <c r="M435" s="125">
        <v>63</v>
      </c>
      <c r="N435" s="125">
        <v>63</v>
      </c>
      <c r="O435" s="125"/>
      <c r="P435" s="125">
        <v>63</v>
      </c>
      <c r="Q435" s="125"/>
      <c r="R435" s="125"/>
      <c r="S435" s="125"/>
      <c r="T435" s="125" t="s">
        <v>54</v>
      </c>
      <c r="U435" s="125" t="s">
        <v>54</v>
      </c>
      <c r="V435" s="125" t="s">
        <v>54</v>
      </c>
      <c r="W435" s="125" t="s">
        <v>54</v>
      </c>
      <c r="X435" s="125" t="s">
        <v>48</v>
      </c>
      <c r="Y435" s="125"/>
      <c r="Z435" s="125"/>
      <c r="AA435" s="125"/>
      <c r="AB435" s="125"/>
      <c r="AC435" s="125"/>
      <c r="AD435" s="125">
        <v>184</v>
      </c>
      <c r="AE435" s="125">
        <v>999</v>
      </c>
      <c r="AF435" s="125"/>
      <c r="AG435" s="125"/>
      <c r="AH435" s="125"/>
      <c r="AI435" s="86" t="s">
        <v>1513</v>
      </c>
    </row>
    <row r="436" s="86" customFormat="1" ht="29" customHeight="1" spans="1:35">
      <c r="A436" s="122">
        <v>431</v>
      </c>
      <c r="B436" s="125" t="s">
        <v>1509</v>
      </c>
      <c r="C436" s="125" t="s">
        <v>699</v>
      </c>
      <c r="D436" s="125" t="s">
        <v>1486</v>
      </c>
      <c r="E436" s="125" t="s">
        <v>54</v>
      </c>
      <c r="F436" s="125" t="s">
        <v>1569</v>
      </c>
      <c r="G436" s="125" t="s">
        <v>494</v>
      </c>
      <c r="H436" s="125" t="s">
        <v>51</v>
      </c>
      <c r="I436" s="125" t="s">
        <v>1570</v>
      </c>
      <c r="J436" s="125">
        <v>2026.4</v>
      </c>
      <c r="K436" s="125">
        <v>2026.12</v>
      </c>
      <c r="L436" s="125" t="s">
        <v>1517</v>
      </c>
      <c r="M436" s="125">
        <v>250</v>
      </c>
      <c r="N436" s="125">
        <v>250</v>
      </c>
      <c r="O436" s="125"/>
      <c r="P436" s="125">
        <v>250</v>
      </c>
      <c r="Q436" s="125"/>
      <c r="R436" s="125"/>
      <c r="S436" s="125"/>
      <c r="T436" s="125" t="s">
        <v>54</v>
      </c>
      <c r="U436" s="125" t="s">
        <v>54</v>
      </c>
      <c r="V436" s="125" t="s">
        <v>54</v>
      </c>
      <c r="W436" s="125" t="s">
        <v>54</v>
      </c>
      <c r="X436" s="125" t="s">
        <v>48</v>
      </c>
      <c r="Y436" s="125"/>
      <c r="Z436" s="125"/>
      <c r="AA436" s="125"/>
      <c r="AB436" s="125"/>
      <c r="AC436" s="125"/>
      <c r="AD436" s="125">
        <v>316</v>
      </c>
      <c r="AE436" s="125">
        <v>1300</v>
      </c>
      <c r="AF436" s="125">
        <v>28</v>
      </c>
      <c r="AG436" s="125">
        <v>88</v>
      </c>
      <c r="AH436" s="125"/>
    </row>
    <row r="437" s="86" customFormat="1" ht="29" customHeight="1" spans="1:35">
      <c r="A437" s="122">
        <v>432</v>
      </c>
      <c r="B437" s="125" t="s">
        <v>1509</v>
      </c>
      <c r="C437" s="125" t="s">
        <v>106</v>
      </c>
      <c r="D437" s="125" t="s">
        <v>574</v>
      </c>
      <c r="E437" s="125" t="s">
        <v>54</v>
      </c>
      <c r="F437" s="125" t="s">
        <v>1571</v>
      </c>
      <c r="G437" s="125" t="s">
        <v>494</v>
      </c>
      <c r="H437" s="125" t="s">
        <v>51</v>
      </c>
      <c r="I437" s="125" t="s">
        <v>1572</v>
      </c>
      <c r="J437" s="125">
        <v>2026.4</v>
      </c>
      <c r="K437" s="125">
        <v>2026.12</v>
      </c>
      <c r="L437" s="125" t="s">
        <v>1517</v>
      </c>
      <c r="M437" s="125">
        <v>95</v>
      </c>
      <c r="N437" s="125">
        <v>95</v>
      </c>
      <c r="O437" s="125"/>
      <c r="P437" s="125">
        <v>95</v>
      </c>
      <c r="Q437" s="125"/>
      <c r="R437" s="125"/>
      <c r="S437" s="125"/>
      <c r="T437" s="125" t="s">
        <v>54</v>
      </c>
      <c r="U437" s="125" t="s">
        <v>54</v>
      </c>
      <c r="V437" s="125" t="s">
        <v>54</v>
      </c>
      <c r="W437" s="125" t="s">
        <v>54</v>
      </c>
      <c r="X437" s="125" t="s">
        <v>48</v>
      </c>
      <c r="Y437" s="125"/>
      <c r="Z437" s="125"/>
      <c r="AA437" s="125"/>
      <c r="AB437" s="125"/>
      <c r="AC437" s="125"/>
      <c r="AD437" s="125"/>
      <c r="AE437" s="125"/>
      <c r="AF437" s="125"/>
      <c r="AG437" s="125"/>
      <c r="AH437" s="125"/>
    </row>
    <row r="438" s="86" customFormat="1" ht="29" customHeight="1" spans="1:35">
      <c r="A438" s="122">
        <v>433</v>
      </c>
      <c r="B438" s="125" t="s">
        <v>1509</v>
      </c>
      <c r="C438" s="125" t="s">
        <v>310</v>
      </c>
      <c r="D438" s="125" t="s">
        <v>1049</v>
      </c>
      <c r="E438" s="125"/>
      <c r="F438" s="125" t="s">
        <v>1573</v>
      </c>
      <c r="G438" s="125" t="s">
        <v>494</v>
      </c>
      <c r="H438" s="125" t="s">
        <v>51</v>
      </c>
      <c r="I438" s="125" t="s">
        <v>1574</v>
      </c>
      <c r="J438" s="125">
        <v>2026.4</v>
      </c>
      <c r="K438" s="125">
        <v>2026.12</v>
      </c>
      <c r="L438" s="125" t="s">
        <v>1517</v>
      </c>
      <c r="M438" s="125">
        <v>58</v>
      </c>
      <c r="N438" s="125">
        <v>58</v>
      </c>
      <c r="O438" s="125"/>
      <c r="P438" s="125">
        <v>58</v>
      </c>
      <c r="Q438" s="125"/>
      <c r="R438" s="125"/>
      <c r="S438" s="125"/>
      <c r="T438" s="125" t="s">
        <v>54</v>
      </c>
      <c r="U438" s="125" t="s">
        <v>54</v>
      </c>
      <c r="V438" s="125" t="s">
        <v>54</v>
      </c>
      <c r="W438" s="125" t="s">
        <v>54</v>
      </c>
      <c r="X438" s="125" t="s">
        <v>48</v>
      </c>
      <c r="Y438" s="125"/>
      <c r="Z438" s="125"/>
      <c r="AA438" s="125"/>
      <c r="AB438" s="125"/>
      <c r="AC438" s="125"/>
      <c r="AD438" s="125">
        <v>147</v>
      </c>
      <c r="AE438" s="125">
        <v>590</v>
      </c>
      <c r="AF438" s="125">
        <v>65</v>
      </c>
      <c r="AG438" s="125">
        <v>267</v>
      </c>
      <c r="AH438" s="125"/>
      <c r="AI438" s="86" t="s">
        <v>1513</v>
      </c>
    </row>
    <row r="439" s="86" customFormat="1" ht="29" customHeight="1" spans="1:35">
      <c r="A439" s="122">
        <v>434</v>
      </c>
      <c r="B439" s="125" t="s">
        <v>62</v>
      </c>
      <c r="C439" s="125" t="s">
        <v>1575</v>
      </c>
      <c r="D439" s="125" t="s">
        <v>1576</v>
      </c>
      <c r="E439" s="125" t="s">
        <v>54</v>
      </c>
      <c r="F439" s="125" t="s">
        <v>1577</v>
      </c>
      <c r="G439" s="125" t="s">
        <v>66</v>
      </c>
      <c r="H439" s="125" t="s">
        <v>51</v>
      </c>
      <c r="I439" s="125" t="s">
        <v>1578</v>
      </c>
      <c r="J439" s="125">
        <v>2026.2</v>
      </c>
      <c r="K439" s="125">
        <v>2026.12</v>
      </c>
      <c r="L439" s="125" t="s">
        <v>1579</v>
      </c>
      <c r="M439" s="125">
        <v>124.4631</v>
      </c>
      <c r="N439" s="125"/>
      <c r="O439" s="125">
        <v>124.4631</v>
      </c>
      <c r="P439" s="125">
        <v>124.4631</v>
      </c>
      <c r="Q439" s="125"/>
      <c r="R439" s="125"/>
      <c r="S439" s="125"/>
      <c r="T439" s="125" t="s">
        <v>54</v>
      </c>
      <c r="U439" s="125" t="s">
        <v>54</v>
      </c>
      <c r="V439" s="125" t="s">
        <v>54</v>
      </c>
      <c r="W439" s="125" t="s">
        <v>54</v>
      </c>
      <c r="X439" s="125" t="s">
        <v>48</v>
      </c>
      <c r="Y439" s="125"/>
      <c r="Z439" s="125"/>
      <c r="AA439" s="125"/>
      <c r="AB439" s="125"/>
      <c r="AC439" s="125"/>
      <c r="AD439" s="125">
        <v>736</v>
      </c>
      <c r="AE439" s="125">
        <v>5734</v>
      </c>
      <c r="AF439" s="125">
        <v>247</v>
      </c>
      <c r="AG439" s="125">
        <v>2368</v>
      </c>
      <c r="AH439" s="125"/>
    </row>
    <row r="440" s="86" customFormat="1" ht="29" customHeight="1" spans="1:35">
      <c r="A440" s="122">
        <v>435</v>
      </c>
      <c r="B440" s="125" t="s">
        <v>62</v>
      </c>
      <c r="C440" s="125" t="s">
        <v>1580</v>
      </c>
      <c r="D440" s="125" t="s">
        <v>1581</v>
      </c>
      <c r="E440" s="125" t="s">
        <v>54</v>
      </c>
      <c r="F440" s="125" t="s">
        <v>1582</v>
      </c>
      <c r="G440" s="125" t="s">
        <v>66</v>
      </c>
      <c r="H440" s="125" t="s">
        <v>51</v>
      </c>
      <c r="I440" s="125" t="s">
        <v>1583</v>
      </c>
      <c r="J440" s="125">
        <v>2026.2</v>
      </c>
      <c r="K440" s="125">
        <v>2026.12</v>
      </c>
      <c r="L440" s="125" t="s">
        <v>1584</v>
      </c>
      <c r="M440" s="125">
        <v>125.2225</v>
      </c>
      <c r="N440" s="125"/>
      <c r="O440" s="125">
        <v>125.2225</v>
      </c>
      <c r="P440" s="125">
        <v>125.2225</v>
      </c>
      <c r="Q440" s="125"/>
      <c r="R440" s="125"/>
      <c r="S440" s="125"/>
      <c r="T440" s="125" t="s">
        <v>54</v>
      </c>
      <c r="U440" s="125" t="s">
        <v>54</v>
      </c>
      <c r="V440" s="125" t="s">
        <v>54</v>
      </c>
      <c r="W440" s="125" t="s">
        <v>54</v>
      </c>
      <c r="X440" s="125" t="s">
        <v>48</v>
      </c>
      <c r="Y440" s="125"/>
      <c r="Z440" s="125"/>
      <c r="AA440" s="125"/>
      <c r="AB440" s="125"/>
      <c r="AC440" s="125"/>
      <c r="AD440" s="125">
        <v>498</v>
      </c>
      <c r="AE440" s="125">
        <v>3271</v>
      </c>
      <c r="AF440" s="125">
        <v>106</v>
      </c>
      <c r="AG440" s="125">
        <v>456</v>
      </c>
      <c r="AH440" s="125"/>
    </row>
    <row r="441" s="86" customFormat="1" ht="29" customHeight="1" spans="1:35">
      <c r="A441" s="122">
        <v>436</v>
      </c>
      <c r="B441" s="125" t="s">
        <v>1585</v>
      </c>
      <c r="C441" s="125" t="s">
        <v>132</v>
      </c>
      <c r="D441" s="125" t="s">
        <v>1586</v>
      </c>
      <c r="E441" s="125" t="s">
        <v>48</v>
      </c>
      <c r="F441" s="125" t="s">
        <v>1587</v>
      </c>
      <c r="G441" s="125" t="s">
        <v>1588</v>
      </c>
      <c r="H441" s="125" t="s">
        <v>51</v>
      </c>
      <c r="I441" s="125" t="s">
        <v>1589</v>
      </c>
      <c r="J441" s="125">
        <v>2026</v>
      </c>
      <c r="K441" s="125">
        <v>2026</v>
      </c>
      <c r="L441" s="125" t="s">
        <v>1590</v>
      </c>
      <c r="M441" s="125">
        <v>502</v>
      </c>
      <c r="N441" s="125"/>
      <c r="O441" s="125">
        <v>502</v>
      </c>
      <c r="P441" s="125"/>
      <c r="Q441" s="125"/>
      <c r="R441" s="125"/>
      <c r="S441" s="125">
        <v>502</v>
      </c>
      <c r="T441" s="125" t="s">
        <v>54</v>
      </c>
      <c r="U441" s="125" t="s">
        <v>48</v>
      </c>
      <c r="V441" s="125" t="s">
        <v>48</v>
      </c>
      <c r="W441" s="125" t="s">
        <v>48</v>
      </c>
      <c r="X441" s="125" t="s">
        <v>48</v>
      </c>
      <c r="Y441" s="125"/>
      <c r="Z441" s="125"/>
      <c r="AA441" s="125"/>
      <c r="AB441" s="125"/>
      <c r="AC441" s="125"/>
      <c r="AD441" s="125">
        <v>780</v>
      </c>
      <c r="AE441" s="125">
        <v>3300</v>
      </c>
      <c r="AF441" s="125"/>
      <c r="AG441" s="125"/>
      <c r="AH441" s="125"/>
    </row>
    <row r="442" s="86" customFormat="1" ht="29" customHeight="1" spans="1:35">
      <c r="A442" s="122">
        <v>437</v>
      </c>
      <c r="B442" s="125" t="s">
        <v>1585</v>
      </c>
      <c r="C442" s="125" t="s">
        <v>132</v>
      </c>
      <c r="D442" s="125" t="s">
        <v>133</v>
      </c>
      <c r="E442" s="125" t="s">
        <v>48</v>
      </c>
      <c r="F442" s="125" t="s">
        <v>1591</v>
      </c>
      <c r="G442" s="125" t="s">
        <v>1588</v>
      </c>
      <c r="H442" s="125" t="s">
        <v>51</v>
      </c>
      <c r="I442" s="125" t="s">
        <v>1592</v>
      </c>
      <c r="J442" s="125">
        <v>2026</v>
      </c>
      <c r="K442" s="125">
        <v>2026</v>
      </c>
      <c r="L442" s="125" t="s">
        <v>1593</v>
      </c>
      <c r="M442" s="125">
        <v>1720</v>
      </c>
      <c r="N442" s="125"/>
      <c r="O442" s="125">
        <v>1720</v>
      </c>
      <c r="P442" s="125"/>
      <c r="Q442" s="125"/>
      <c r="R442" s="125">
        <v>500</v>
      </c>
      <c r="S442" s="125">
        <v>1220</v>
      </c>
      <c r="T442" s="125" t="s">
        <v>54</v>
      </c>
      <c r="U442" s="125" t="s">
        <v>54</v>
      </c>
      <c r="V442" s="125" t="s">
        <v>54</v>
      </c>
      <c r="W442" s="125" t="s">
        <v>54</v>
      </c>
      <c r="X442" s="125" t="s">
        <v>48</v>
      </c>
      <c r="Y442" s="125"/>
      <c r="Z442" s="125"/>
      <c r="AA442" s="125"/>
      <c r="AB442" s="125"/>
      <c r="AC442" s="125"/>
      <c r="AD442" s="125">
        <v>931</v>
      </c>
      <c r="AE442" s="125">
        <v>3763</v>
      </c>
      <c r="AF442" s="125">
        <v>45</v>
      </c>
      <c r="AG442" s="125">
        <v>176</v>
      </c>
      <c r="AH442" s="125"/>
    </row>
    <row r="443" s="86" customFormat="1" ht="29" customHeight="1" spans="1:35">
      <c r="A443" s="122">
        <v>438</v>
      </c>
      <c r="B443" s="125" t="s">
        <v>1585</v>
      </c>
      <c r="C443" s="125" t="s">
        <v>310</v>
      </c>
      <c r="D443" s="125" t="s">
        <v>1049</v>
      </c>
      <c r="E443" s="125" t="s">
        <v>54</v>
      </c>
      <c r="F443" s="125" t="s">
        <v>1594</v>
      </c>
      <c r="G443" s="125" t="s">
        <v>1595</v>
      </c>
      <c r="H443" s="125" t="s">
        <v>67</v>
      </c>
      <c r="I443" s="125" t="s">
        <v>1596</v>
      </c>
      <c r="J443" s="125">
        <v>2026</v>
      </c>
      <c r="K443" s="125">
        <v>2026</v>
      </c>
      <c r="L443" s="125" t="s">
        <v>1597</v>
      </c>
      <c r="M443" s="125">
        <v>80</v>
      </c>
      <c r="N443" s="125"/>
      <c r="O443" s="125">
        <v>80</v>
      </c>
      <c r="P443" s="125"/>
      <c r="Q443" s="125"/>
      <c r="R443" s="125"/>
      <c r="S443" s="125">
        <v>80</v>
      </c>
      <c r="T443" s="125" t="s">
        <v>54</v>
      </c>
      <c r="U443" s="125" t="s">
        <v>54</v>
      </c>
      <c r="V443" s="125" t="s">
        <v>54</v>
      </c>
      <c r="W443" s="125" t="s">
        <v>54</v>
      </c>
      <c r="X443" s="125" t="s">
        <v>48</v>
      </c>
      <c r="Y443" s="125"/>
      <c r="Z443" s="125"/>
      <c r="AA443" s="125"/>
      <c r="AB443" s="125"/>
      <c r="AC443" s="125"/>
      <c r="AD443" s="125">
        <v>638</v>
      </c>
      <c r="AE443" s="125">
        <v>2680</v>
      </c>
      <c r="AF443" s="125">
        <v>213</v>
      </c>
      <c r="AG443" s="125">
        <v>799</v>
      </c>
      <c r="AH443" s="125"/>
    </row>
    <row r="444" s="86" customFormat="1" ht="29" customHeight="1" spans="1:35">
      <c r="A444" s="122">
        <v>439</v>
      </c>
      <c r="B444" s="125" t="s">
        <v>1585</v>
      </c>
      <c r="C444" s="125" t="s">
        <v>132</v>
      </c>
      <c r="D444" s="125" t="s">
        <v>417</v>
      </c>
      <c r="E444" s="125" t="s">
        <v>48</v>
      </c>
      <c r="F444" s="125" t="s">
        <v>1598</v>
      </c>
      <c r="G444" s="125" t="s">
        <v>1595</v>
      </c>
      <c r="H444" s="125" t="s">
        <v>51</v>
      </c>
      <c r="I444" s="125" t="s">
        <v>1599</v>
      </c>
      <c r="J444" s="125">
        <v>2026</v>
      </c>
      <c r="K444" s="125">
        <v>2026</v>
      </c>
      <c r="L444" s="125" t="s">
        <v>1600</v>
      </c>
      <c r="M444" s="125">
        <v>500</v>
      </c>
      <c r="N444" s="125"/>
      <c r="O444" s="125">
        <v>500</v>
      </c>
      <c r="P444" s="125"/>
      <c r="Q444" s="125"/>
      <c r="R444" s="125"/>
      <c r="S444" s="125">
        <v>300</v>
      </c>
      <c r="T444" s="125" t="s">
        <v>54</v>
      </c>
      <c r="U444" s="125" t="s">
        <v>54</v>
      </c>
      <c r="V444" s="125" t="s">
        <v>54</v>
      </c>
      <c r="W444" s="125" t="s">
        <v>54</v>
      </c>
      <c r="X444" s="125" t="s">
        <v>48</v>
      </c>
      <c r="Y444" s="125"/>
      <c r="Z444" s="125"/>
      <c r="AA444" s="125"/>
      <c r="AB444" s="125"/>
      <c r="AC444" s="125"/>
      <c r="AD444" s="125">
        <v>1291</v>
      </c>
      <c r="AE444" s="125">
        <v>5780</v>
      </c>
      <c r="AF444" s="125">
        <v>47</v>
      </c>
      <c r="AG444" s="125">
        <v>142</v>
      </c>
      <c r="AH444" s="125"/>
    </row>
    <row r="445" s="86" customFormat="1" ht="29" customHeight="1" spans="1:35">
      <c r="A445" s="122">
        <v>440</v>
      </c>
      <c r="B445" s="125" t="s">
        <v>1585</v>
      </c>
      <c r="C445" s="125" t="s">
        <v>92</v>
      </c>
      <c r="D445" s="125" t="s">
        <v>522</v>
      </c>
      <c r="E445" s="125" t="s">
        <v>54</v>
      </c>
      <c r="F445" s="125" t="s">
        <v>1601</v>
      </c>
      <c r="G445" s="125" t="s">
        <v>1588</v>
      </c>
      <c r="H445" s="125" t="s">
        <v>51</v>
      </c>
      <c r="I445" s="125" t="s">
        <v>1602</v>
      </c>
      <c r="J445" s="125">
        <v>2026</v>
      </c>
      <c r="K445" s="125">
        <v>2026</v>
      </c>
      <c r="L445" s="125" t="s">
        <v>1603</v>
      </c>
      <c r="M445" s="125">
        <v>785</v>
      </c>
      <c r="N445" s="125"/>
      <c r="O445" s="125">
        <v>785</v>
      </c>
      <c r="P445" s="125"/>
      <c r="Q445" s="125"/>
      <c r="R445" s="125"/>
      <c r="S445" s="125">
        <v>785</v>
      </c>
      <c r="T445" s="125" t="s">
        <v>54</v>
      </c>
      <c r="U445" s="125" t="s">
        <v>54</v>
      </c>
      <c r="V445" s="125" t="s">
        <v>54</v>
      </c>
      <c r="W445" s="125" t="s">
        <v>54</v>
      </c>
      <c r="X445" s="125" t="s">
        <v>48</v>
      </c>
      <c r="Y445" s="125"/>
      <c r="Z445" s="125"/>
      <c r="AA445" s="125"/>
      <c r="AB445" s="125"/>
      <c r="AC445" s="125"/>
      <c r="AD445" s="125">
        <v>518</v>
      </c>
      <c r="AE445" s="125">
        <v>1926</v>
      </c>
      <c r="AF445" s="125">
        <v>94</v>
      </c>
      <c r="AG445" s="125">
        <v>326</v>
      </c>
      <c r="AH445" s="125"/>
    </row>
    <row r="446" s="86" customFormat="1" ht="29" customHeight="1" spans="1:35">
      <c r="A446" s="122">
        <v>441</v>
      </c>
      <c r="B446" s="125" t="s">
        <v>1585</v>
      </c>
      <c r="C446" s="125" t="s">
        <v>132</v>
      </c>
      <c r="D446" s="125" t="s">
        <v>178</v>
      </c>
      <c r="E446" s="125" t="s">
        <v>54</v>
      </c>
      <c r="F446" s="125" t="s">
        <v>1604</v>
      </c>
      <c r="G446" s="125" t="s">
        <v>1588</v>
      </c>
      <c r="H446" s="125" t="s">
        <v>51</v>
      </c>
      <c r="I446" s="125" t="s">
        <v>1605</v>
      </c>
      <c r="J446" s="125">
        <v>2026</v>
      </c>
      <c r="K446" s="125">
        <v>2026</v>
      </c>
      <c r="L446" s="125" t="s">
        <v>1606</v>
      </c>
      <c r="M446" s="125">
        <v>203</v>
      </c>
      <c r="N446" s="125"/>
      <c r="O446" s="125">
        <v>203</v>
      </c>
      <c r="P446" s="125"/>
      <c r="Q446" s="125"/>
      <c r="R446" s="125"/>
      <c r="S446" s="125">
        <v>203</v>
      </c>
      <c r="T446" s="125" t="s">
        <v>54</v>
      </c>
      <c r="U446" s="125" t="s">
        <v>54</v>
      </c>
      <c r="V446" s="125" t="s">
        <v>54</v>
      </c>
      <c r="W446" s="125" t="s">
        <v>54</v>
      </c>
      <c r="X446" s="125" t="s">
        <v>48</v>
      </c>
      <c r="Y446" s="125"/>
      <c r="Z446" s="125"/>
      <c r="AA446" s="125"/>
      <c r="AB446" s="125"/>
      <c r="AC446" s="125"/>
      <c r="AD446" s="125">
        <v>889</v>
      </c>
      <c r="AE446" s="125">
        <v>3771</v>
      </c>
      <c r="AF446" s="125">
        <v>210</v>
      </c>
      <c r="AG446" s="125">
        <v>842</v>
      </c>
      <c r="AH446" s="125"/>
    </row>
    <row r="447" s="86" customFormat="1" ht="29" customHeight="1" spans="1:35">
      <c r="A447" s="122">
        <v>442</v>
      </c>
      <c r="B447" s="125" t="s">
        <v>1585</v>
      </c>
      <c r="C447" s="125" t="s">
        <v>46</v>
      </c>
      <c r="D447" s="125" t="s">
        <v>1607</v>
      </c>
      <c r="E447" s="125"/>
      <c r="F447" s="125" t="s">
        <v>1608</v>
      </c>
      <c r="G447" s="125" t="s">
        <v>1588</v>
      </c>
      <c r="H447" s="125" t="s">
        <v>51</v>
      </c>
      <c r="I447" s="125" t="s">
        <v>1609</v>
      </c>
      <c r="J447" s="125">
        <v>2026</v>
      </c>
      <c r="K447" s="125">
        <v>2026</v>
      </c>
      <c r="L447" s="125" t="s">
        <v>1610</v>
      </c>
      <c r="M447" s="125">
        <v>353</v>
      </c>
      <c r="N447" s="125"/>
      <c r="O447" s="125">
        <v>353</v>
      </c>
      <c r="P447" s="125"/>
      <c r="Q447" s="125"/>
      <c r="R447" s="125"/>
      <c r="S447" s="125">
        <v>353</v>
      </c>
      <c r="T447" s="125" t="s">
        <v>54</v>
      </c>
      <c r="U447" s="125" t="s">
        <v>54</v>
      </c>
      <c r="V447" s="125" t="s">
        <v>54</v>
      </c>
      <c r="W447" s="125" t="s">
        <v>54</v>
      </c>
      <c r="X447" s="125" t="s">
        <v>48</v>
      </c>
      <c r="Y447" s="125"/>
      <c r="Z447" s="125"/>
      <c r="AA447" s="125"/>
      <c r="AB447" s="125"/>
      <c r="AC447" s="125"/>
      <c r="AD447" s="125">
        <v>4485</v>
      </c>
      <c r="AE447" s="125">
        <v>17627</v>
      </c>
      <c r="AF447" s="125">
        <v>478</v>
      </c>
      <c r="AG447" s="125">
        <v>1800</v>
      </c>
      <c r="AH447" s="125"/>
    </row>
    <row r="448" s="86" customFormat="1" ht="29" customHeight="1" spans="1:35">
      <c r="A448" s="122">
        <v>443</v>
      </c>
      <c r="B448" s="125" t="s">
        <v>1585</v>
      </c>
      <c r="C448" s="125" t="s">
        <v>310</v>
      </c>
      <c r="D448" s="125" t="s">
        <v>1049</v>
      </c>
      <c r="E448" s="125" t="s">
        <v>54</v>
      </c>
      <c r="F448" s="125" t="s">
        <v>1611</v>
      </c>
      <c r="G448" s="125" t="s">
        <v>1477</v>
      </c>
      <c r="H448" s="125" t="s">
        <v>51</v>
      </c>
      <c r="I448" s="125" t="s">
        <v>1612</v>
      </c>
      <c r="J448" s="125">
        <v>2026</v>
      </c>
      <c r="K448" s="125">
        <v>2026</v>
      </c>
      <c r="L448" s="125" t="s">
        <v>1613</v>
      </c>
      <c r="M448" s="125">
        <v>102</v>
      </c>
      <c r="N448" s="125"/>
      <c r="O448" s="125">
        <v>102</v>
      </c>
      <c r="P448" s="125"/>
      <c r="Q448" s="125"/>
      <c r="R448" s="125"/>
      <c r="S448" s="125">
        <v>102</v>
      </c>
      <c r="T448" s="125" t="s">
        <v>54</v>
      </c>
      <c r="U448" s="125" t="s">
        <v>54</v>
      </c>
      <c r="V448" s="125" t="s">
        <v>54</v>
      </c>
      <c r="W448" s="125" t="s">
        <v>54</v>
      </c>
      <c r="X448" s="125" t="s">
        <v>48</v>
      </c>
      <c r="Y448" s="125"/>
      <c r="Z448" s="125"/>
      <c r="AA448" s="125"/>
      <c r="AB448" s="125"/>
      <c r="AC448" s="125"/>
      <c r="AD448" s="125">
        <v>638</v>
      </c>
      <c r="AE448" s="125">
        <v>2680</v>
      </c>
      <c r="AF448" s="125">
        <v>213</v>
      </c>
      <c r="AG448" s="125">
        <v>799</v>
      </c>
      <c r="AH448" s="125"/>
    </row>
    <row r="449" s="86" customFormat="1" ht="29" customHeight="1" spans="1:34">
      <c r="A449" s="122">
        <v>444</v>
      </c>
      <c r="B449" s="125" t="s">
        <v>1585</v>
      </c>
      <c r="C449" s="125" t="s">
        <v>46</v>
      </c>
      <c r="D449" s="125" t="s">
        <v>1295</v>
      </c>
      <c r="E449" s="125" t="s">
        <v>54</v>
      </c>
      <c r="F449" s="125" t="s">
        <v>1614</v>
      </c>
      <c r="G449" s="125" t="s">
        <v>1477</v>
      </c>
      <c r="H449" s="125" t="s">
        <v>51</v>
      </c>
      <c r="I449" s="125" t="s">
        <v>1615</v>
      </c>
      <c r="J449" s="125">
        <v>2026</v>
      </c>
      <c r="K449" s="125">
        <v>2026</v>
      </c>
      <c r="L449" s="125" t="s">
        <v>1616</v>
      </c>
      <c r="M449" s="125">
        <v>88</v>
      </c>
      <c r="N449" s="125"/>
      <c r="O449" s="125">
        <v>88</v>
      </c>
      <c r="P449" s="125"/>
      <c r="Q449" s="125"/>
      <c r="R449" s="125"/>
      <c r="S449" s="125">
        <v>88</v>
      </c>
      <c r="T449" s="125" t="s">
        <v>54</v>
      </c>
      <c r="U449" s="125" t="s">
        <v>54</v>
      </c>
      <c r="V449" s="125" t="s">
        <v>54</v>
      </c>
      <c r="W449" s="125" t="s">
        <v>54</v>
      </c>
      <c r="X449" s="125" t="s">
        <v>54</v>
      </c>
      <c r="Y449" s="125"/>
      <c r="Z449" s="125"/>
      <c r="AA449" s="125"/>
      <c r="AB449" s="125"/>
      <c r="AC449" s="125"/>
      <c r="AD449" s="125">
        <v>480</v>
      </c>
      <c r="AE449" s="125">
        <v>1800</v>
      </c>
      <c r="AF449" s="125">
        <v>89</v>
      </c>
      <c r="AG449" s="125">
        <v>319</v>
      </c>
      <c r="AH449" s="125"/>
    </row>
    <row r="450" s="86" customFormat="1" ht="29" customHeight="1" spans="1:34">
      <c r="A450" s="122">
        <v>445</v>
      </c>
      <c r="B450" s="125" t="s">
        <v>1585</v>
      </c>
      <c r="C450" s="125" t="s">
        <v>132</v>
      </c>
      <c r="D450" s="125" t="s">
        <v>417</v>
      </c>
      <c r="E450" s="125" t="s">
        <v>48</v>
      </c>
      <c r="F450" s="125" t="s">
        <v>1617</v>
      </c>
      <c r="G450" s="125" t="s">
        <v>1477</v>
      </c>
      <c r="H450" s="125" t="s">
        <v>51</v>
      </c>
      <c r="I450" s="125" t="s">
        <v>1618</v>
      </c>
      <c r="J450" s="125">
        <v>2026</v>
      </c>
      <c r="K450" s="125">
        <v>2026</v>
      </c>
      <c r="L450" s="125" t="s">
        <v>1619</v>
      </c>
      <c r="M450" s="125">
        <v>130</v>
      </c>
      <c r="N450" s="125"/>
      <c r="O450" s="125">
        <v>130</v>
      </c>
      <c r="P450" s="125"/>
      <c r="Q450" s="125"/>
      <c r="R450" s="125"/>
      <c r="S450" s="125">
        <v>130</v>
      </c>
      <c r="T450" s="125" t="s">
        <v>54</v>
      </c>
      <c r="U450" s="125" t="s">
        <v>54</v>
      </c>
      <c r="V450" s="125" t="s">
        <v>54</v>
      </c>
      <c r="W450" s="125" t="s">
        <v>54</v>
      </c>
      <c r="X450" s="125" t="s">
        <v>48</v>
      </c>
      <c r="Y450" s="125"/>
      <c r="Z450" s="125"/>
      <c r="AA450" s="125"/>
      <c r="AB450" s="125"/>
      <c r="AC450" s="125"/>
      <c r="AD450" s="125">
        <v>1291</v>
      </c>
      <c r="AE450" s="125">
        <v>5780</v>
      </c>
      <c r="AF450" s="125">
        <v>47</v>
      </c>
      <c r="AG450" s="125">
        <v>142</v>
      </c>
      <c r="AH450" s="125"/>
    </row>
    <row r="451" s="86" customFormat="1" ht="29" customHeight="1" spans="1:34">
      <c r="A451" s="122">
        <v>446</v>
      </c>
      <c r="B451" s="125" t="s">
        <v>1585</v>
      </c>
      <c r="C451" s="125" t="s">
        <v>599</v>
      </c>
      <c r="D451" s="125" t="s">
        <v>1247</v>
      </c>
      <c r="E451" s="125" t="s">
        <v>54</v>
      </c>
      <c r="F451" s="125" t="s">
        <v>1620</v>
      </c>
      <c r="G451" s="125" t="s">
        <v>1621</v>
      </c>
      <c r="H451" s="125" t="s">
        <v>51</v>
      </c>
      <c r="I451" s="125" t="s">
        <v>1622</v>
      </c>
      <c r="J451" s="125">
        <v>2026</v>
      </c>
      <c r="K451" s="125">
        <v>2026</v>
      </c>
      <c r="L451" s="125" t="s">
        <v>1623</v>
      </c>
      <c r="M451" s="125">
        <v>205</v>
      </c>
      <c r="N451" s="125"/>
      <c r="O451" s="125">
        <v>205</v>
      </c>
      <c r="P451" s="125"/>
      <c r="Q451" s="125"/>
      <c r="R451" s="125"/>
      <c r="S451" s="125">
        <v>205</v>
      </c>
      <c r="T451" s="125" t="s">
        <v>54</v>
      </c>
      <c r="U451" s="125" t="s">
        <v>54</v>
      </c>
      <c r="V451" s="125" t="s">
        <v>54</v>
      </c>
      <c r="W451" s="125" t="s">
        <v>54</v>
      </c>
      <c r="X451" s="125" t="s">
        <v>48</v>
      </c>
      <c r="Y451" s="125"/>
      <c r="Z451" s="125"/>
      <c r="AA451" s="125"/>
      <c r="AB451" s="125"/>
      <c r="AC451" s="125"/>
      <c r="AD451" s="125">
        <v>372</v>
      </c>
      <c r="AE451" s="125">
        <v>1444</v>
      </c>
      <c r="AF451" s="125">
        <v>110</v>
      </c>
      <c r="AG451" s="125">
        <v>420</v>
      </c>
      <c r="AH451" s="125"/>
    </row>
    <row r="452" s="86" customFormat="1" ht="29" customHeight="1" spans="1:34">
      <c r="A452" s="122">
        <v>447</v>
      </c>
      <c r="B452" s="125" t="s">
        <v>1585</v>
      </c>
      <c r="C452" s="125" t="s">
        <v>433</v>
      </c>
      <c r="D452" s="125" t="s">
        <v>595</v>
      </c>
      <c r="E452" s="125" t="s">
        <v>54</v>
      </c>
      <c r="F452" s="125" t="s">
        <v>1624</v>
      </c>
      <c r="G452" s="125" t="s">
        <v>1621</v>
      </c>
      <c r="H452" s="125" t="s">
        <v>51</v>
      </c>
      <c r="I452" s="125" t="s">
        <v>1625</v>
      </c>
      <c r="J452" s="125">
        <v>2026</v>
      </c>
      <c r="K452" s="125">
        <v>2026</v>
      </c>
      <c r="L452" s="125" t="s">
        <v>1626</v>
      </c>
      <c r="M452" s="125">
        <v>70</v>
      </c>
      <c r="N452" s="125"/>
      <c r="O452" s="125">
        <v>70</v>
      </c>
      <c r="P452" s="125"/>
      <c r="Q452" s="125"/>
      <c r="R452" s="125"/>
      <c r="S452" s="125">
        <v>70</v>
      </c>
      <c r="T452" s="125" t="s">
        <v>54</v>
      </c>
      <c r="U452" s="125" t="s">
        <v>54</v>
      </c>
      <c r="V452" s="125" t="s">
        <v>54</v>
      </c>
      <c r="W452" s="125" t="s">
        <v>54</v>
      </c>
      <c r="X452" s="125" t="s">
        <v>48</v>
      </c>
      <c r="Y452" s="125"/>
      <c r="Z452" s="125"/>
      <c r="AA452" s="125"/>
      <c r="AB452" s="125"/>
      <c r="AC452" s="125"/>
      <c r="AD452" s="125">
        <v>946</v>
      </c>
      <c r="AE452" s="125">
        <v>3761</v>
      </c>
      <c r="AF452" s="125">
        <v>456</v>
      </c>
      <c r="AG452" s="125">
        <v>1870</v>
      </c>
      <c r="AH452" s="125"/>
    </row>
    <row r="453" s="86" customFormat="1" ht="29" customHeight="1" spans="1:34">
      <c r="A453" s="122">
        <v>448</v>
      </c>
      <c r="B453" s="125" t="s">
        <v>1585</v>
      </c>
      <c r="C453" s="125" t="s">
        <v>279</v>
      </c>
      <c r="D453" s="125" t="s">
        <v>1627</v>
      </c>
      <c r="E453" s="125" t="s">
        <v>54</v>
      </c>
      <c r="F453" s="125" t="s">
        <v>1628</v>
      </c>
      <c r="G453" s="125" t="s">
        <v>1621</v>
      </c>
      <c r="H453" s="125" t="s">
        <v>51</v>
      </c>
      <c r="I453" s="125" t="s">
        <v>1629</v>
      </c>
      <c r="J453" s="125">
        <v>2026</v>
      </c>
      <c r="K453" s="125">
        <v>2026</v>
      </c>
      <c r="L453" s="125" t="s">
        <v>1630</v>
      </c>
      <c r="M453" s="125">
        <v>225</v>
      </c>
      <c r="N453" s="125"/>
      <c r="O453" s="125">
        <v>225</v>
      </c>
      <c r="P453" s="125"/>
      <c r="Q453" s="125"/>
      <c r="R453" s="125"/>
      <c r="S453" s="125">
        <v>225</v>
      </c>
      <c r="T453" s="125" t="s">
        <v>54</v>
      </c>
      <c r="U453" s="125" t="s">
        <v>54</v>
      </c>
      <c r="V453" s="125" t="s">
        <v>54</v>
      </c>
      <c r="W453" s="125" t="s">
        <v>54</v>
      </c>
      <c r="X453" s="125" t="s">
        <v>48</v>
      </c>
      <c r="Y453" s="125"/>
      <c r="Z453" s="125"/>
      <c r="AA453" s="125"/>
      <c r="AB453" s="125"/>
      <c r="AC453" s="125"/>
      <c r="AD453" s="125">
        <v>405</v>
      </c>
      <c r="AE453" s="125">
        <v>2176</v>
      </c>
      <c r="AF453" s="125">
        <v>310</v>
      </c>
      <c r="AG453" s="125">
        <v>1280</v>
      </c>
      <c r="AH453" s="125"/>
    </row>
    <row r="454" s="86" customFormat="1" ht="29" customHeight="1" spans="1:34">
      <c r="A454" s="122">
        <v>449</v>
      </c>
      <c r="B454" s="125" t="s">
        <v>1585</v>
      </c>
      <c r="C454" s="125" t="s">
        <v>599</v>
      </c>
      <c r="D454" s="125" t="s">
        <v>1247</v>
      </c>
      <c r="E454" s="125" t="s">
        <v>54</v>
      </c>
      <c r="F454" s="125" t="s">
        <v>1631</v>
      </c>
      <c r="G454" s="125" t="s">
        <v>1621</v>
      </c>
      <c r="H454" s="125" t="s">
        <v>51</v>
      </c>
      <c r="I454" s="125" t="s">
        <v>1632</v>
      </c>
      <c r="J454" s="125">
        <v>2026</v>
      </c>
      <c r="K454" s="125">
        <v>2026</v>
      </c>
      <c r="L454" s="125" t="s">
        <v>1633</v>
      </c>
      <c r="M454" s="125">
        <v>45</v>
      </c>
      <c r="N454" s="125"/>
      <c r="O454" s="125">
        <v>45</v>
      </c>
      <c r="P454" s="125"/>
      <c r="Q454" s="125"/>
      <c r="R454" s="125"/>
      <c r="S454" s="125">
        <v>45</v>
      </c>
      <c r="T454" s="125" t="s">
        <v>54</v>
      </c>
      <c r="U454" s="125" t="s">
        <v>54</v>
      </c>
      <c r="V454" s="125" t="s">
        <v>54</v>
      </c>
      <c r="W454" s="125" t="s">
        <v>54</v>
      </c>
      <c r="X454" s="125" t="s">
        <v>48</v>
      </c>
      <c r="Y454" s="125"/>
      <c r="Z454" s="125"/>
      <c r="AA454" s="125"/>
      <c r="AB454" s="125"/>
      <c r="AC454" s="125"/>
      <c r="AD454" s="125">
        <v>372</v>
      </c>
      <c r="AE454" s="125">
        <v>1444</v>
      </c>
      <c r="AF454" s="125">
        <v>110</v>
      </c>
      <c r="AG454" s="125">
        <v>420</v>
      </c>
      <c r="AH454" s="125"/>
    </row>
    <row r="455" s="86" customFormat="1" ht="29" customHeight="1" spans="1:34">
      <c r="A455" s="122">
        <v>450</v>
      </c>
      <c r="B455" s="125" t="s">
        <v>1585</v>
      </c>
      <c r="C455" s="125" t="s">
        <v>433</v>
      </c>
      <c r="D455" s="125" t="s">
        <v>434</v>
      </c>
      <c r="E455" s="125" t="s">
        <v>54</v>
      </c>
      <c r="F455" s="125" t="s">
        <v>1634</v>
      </c>
      <c r="G455" s="125" t="s">
        <v>1621</v>
      </c>
      <c r="H455" s="125" t="s">
        <v>51</v>
      </c>
      <c r="I455" s="125" t="s">
        <v>1635</v>
      </c>
      <c r="J455" s="125">
        <v>2026</v>
      </c>
      <c r="K455" s="125">
        <v>2026</v>
      </c>
      <c r="L455" s="125" t="s">
        <v>1636</v>
      </c>
      <c r="M455" s="125">
        <v>155</v>
      </c>
      <c r="N455" s="125"/>
      <c r="O455" s="125">
        <v>155</v>
      </c>
      <c r="P455" s="125"/>
      <c r="Q455" s="125"/>
      <c r="R455" s="125"/>
      <c r="S455" s="125">
        <v>155</v>
      </c>
      <c r="T455" s="125" t="s">
        <v>54</v>
      </c>
      <c r="U455" s="125" t="s">
        <v>54</v>
      </c>
      <c r="V455" s="125" t="s">
        <v>54</v>
      </c>
      <c r="W455" s="125" t="s">
        <v>54</v>
      </c>
      <c r="X455" s="125" t="s">
        <v>54</v>
      </c>
      <c r="Y455" s="125"/>
      <c r="Z455" s="125"/>
      <c r="AA455" s="125"/>
      <c r="AB455" s="125"/>
      <c r="AC455" s="125"/>
      <c r="AD455" s="125">
        <v>623</v>
      </c>
      <c r="AE455" s="125">
        <v>2528</v>
      </c>
      <c r="AF455" s="125">
        <v>326</v>
      </c>
      <c r="AG455" s="125">
        <v>1300</v>
      </c>
      <c r="AH455" s="125"/>
    </row>
    <row r="456" s="86" customFormat="1" ht="29" customHeight="1" spans="1:34">
      <c r="A456" s="122">
        <v>451</v>
      </c>
      <c r="B456" s="125" t="s">
        <v>1585</v>
      </c>
      <c r="C456" s="125" t="s">
        <v>384</v>
      </c>
      <c r="D456" s="125" t="s">
        <v>651</v>
      </c>
      <c r="E456" s="125" t="s">
        <v>54</v>
      </c>
      <c r="F456" s="125" t="s">
        <v>1637</v>
      </c>
      <c r="G456" s="125" t="s">
        <v>1621</v>
      </c>
      <c r="H456" s="125" t="s">
        <v>51</v>
      </c>
      <c r="I456" s="125" t="s">
        <v>1638</v>
      </c>
      <c r="J456" s="125">
        <v>2026</v>
      </c>
      <c r="K456" s="125">
        <v>2026</v>
      </c>
      <c r="L456" s="125" t="s">
        <v>1639</v>
      </c>
      <c r="M456" s="125">
        <v>250</v>
      </c>
      <c r="N456" s="125"/>
      <c r="O456" s="125">
        <v>250</v>
      </c>
      <c r="P456" s="125"/>
      <c r="Q456" s="125"/>
      <c r="R456" s="125"/>
      <c r="S456" s="125">
        <v>250</v>
      </c>
      <c r="T456" s="125" t="s">
        <v>54</v>
      </c>
      <c r="U456" s="125" t="s">
        <v>54</v>
      </c>
      <c r="V456" s="125" t="s">
        <v>54</v>
      </c>
      <c r="W456" s="125" t="s">
        <v>54</v>
      </c>
      <c r="X456" s="125" t="s">
        <v>48</v>
      </c>
      <c r="Y456" s="125"/>
      <c r="Z456" s="125"/>
      <c r="AA456" s="125"/>
      <c r="AB456" s="125"/>
      <c r="AC456" s="125"/>
      <c r="AD456" s="125">
        <v>386</v>
      </c>
      <c r="AE456" s="125">
        <v>1540</v>
      </c>
      <c r="AF456" s="125">
        <v>168</v>
      </c>
      <c r="AG456" s="125">
        <v>670</v>
      </c>
      <c r="AH456" s="125"/>
    </row>
    <row r="457" s="86" customFormat="1" ht="29" customHeight="1" spans="1:34">
      <c r="A457" s="122">
        <v>452</v>
      </c>
      <c r="B457" s="125" t="s">
        <v>1585</v>
      </c>
      <c r="C457" s="125" t="s">
        <v>132</v>
      </c>
      <c r="D457" s="125"/>
      <c r="E457" s="125"/>
      <c r="F457" s="125" t="s">
        <v>1640</v>
      </c>
      <c r="G457" s="125" t="s">
        <v>1621</v>
      </c>
      <c r="H457" s="125" t="s">
        <v>51</v>
      </c>
      <c r="I457" s="125" t="s">
        <v>1641</v>
      </c>
      <c r="J457" s="125">
        <v>2026</v>
      </c>
      <c r="K457" s="125">
        <v>2026</v>
      </c>
      <c r="L457" s="125" t="s">
        <v>1642</v>
      </c>
      <c r="M457" s="125">
        <v>90</v>
      </c>
      <c r="N457" s="125"/>
      <c r="O457" s="125">
        <v>90</v>
      </c>
      <c r="P457" s="125"/>
      <c r="Q457" s="125"/>
      <c r="R457" s="125"/>
      <c r="S457" s="125">
        <v>90</v>
      </c>
      <c r="T457" s="125" t="s">
        <v>54</v>
      </c>
      <c r="U457" s="125" t="s">
        <v>48</v>
      </c>
      <c r="V457" s="125" t="s">
        <v>54</v>
      </c>
      <c r="W457" s="125" t="s">
        <v>48</v>
      </c>
      <c r="X457" s="125" t="s">
        <v>48</v>
      </c>
      <c r="Y457" s="125"/>
      <c r="Z457" s="125"/>
      <c r="AA457" s="125"/>
      <c r="AB457" s="125"/>
      <c r="AC457" s="125"/>
      <c r="AD457" s="125"/>
      <c r="AE457" s="125"/>
      <c r="AF457" s="125"/>
      <c r="AG457" s="125"/>
      <c r="AH457" s="125"/>
    </row>
    <row r="458" s="86" customFormat="1" ht="29" customHeight="1" spans="1:34">
      <c r="A458" s="122">
        <v>453</v>
      </c>
      <c r="B458" s="125" t="s">
        <v>1585</v>
      </c>
      <c r="C458" s="125" t="s">
        <v>132</v>
      </c>
      <c r="D458" s="125"/>
      <c r="E458" s="125"/>
      <c r="F458" s="125" t="s">
        <v>1643</v>
      </c>
      <c r="G458" s="125" t="s">
        <v>1621</v>
      </c>
      <c r="H458" s="125" t="s">
        <v>51</v>
      </c>
      <c r="I458" s="125" t="s">
        <v>1644</v>
      </c>
      <c r="J458" s="125">
        <v>2026</v>
      </c>
      <c r="K458" s="125">
        <v>2026</v>
      </c>
      <c r="L458" s="125" t="s">
        <v>1642</v>
      </c>
      <c r="M458" s="125">
        <v>50</v>
      </c>
      <c r="N458" s="125"/>
      <c r="O458" s="125">
        <v>50</v>
      </c>
      <c r="P458" s="125"/>
      <c r="Q458" s="125"/>
      <c r="R458" s="125"/>
      <c r="S458" s="125">
        <v>50</v>
      </c>
      <c r="T458" s="125" t="s">
        <v>54</v>
      </c>
      <c r="U458" s="125" t="s">
        <v>48</v>
      </c>
      <c r="V458" s="125" t="s">
        <v>48</v>
      </c>
      <c r="W458" s="125" t="s">
        <v>48</v>
      </c>
      <c r="X458" s="125" t="s">
        <v>48</v>
      </c>
      <c r="Y458" s="125"/>
      <c r="Z458" s="125"/>
      <c r="AA458" s="125"/>
      <c r="AB458" s="125"/>
      <c r="AC458" s="125"/>
      <c r="AD458" s="125"/>
      <c r="AE458" s="125"/>
      <c r="AF458" s="125"/>
      <c r="AG458" s="125"/>
      <c r="AH458" s="125"/>
    </row>
    <row r="459" s="86" customFormat="1" ht="29" customHeight="1" spans="1:34">
      <c r="A459" s="122">
        <v>454</v>
      </c>
      <c r="B459" s="125" t="s">
        <v>1585</v>
      </c>
      <c r="C459" s="125" t="s">
        <v>132</v>
      </c>
      <c r="D459" s="125"/>
      <c r="E459" s="125"/>
      <c r="F459" s="125" t="s">
        <v>1645</v>
      </c>
      <c r="G459" s="125" t="s">
        <v>1621</v>
      </c>
      <c r="H459" s="125" t="s">
        <v>51</v>
      </c>
      <c r="I459" s="125" t="s">
        <v>1646</v>
      </c>
      <c r="J459" s="125">
        <v>2026</v>
      </c>
      <c r="K459" s="125">
        <v>2026</v>
      </c>
      <c r="L459" s="125" t="s">
        <v>1642</v>
      </c>
      <c r="M459" s="125">
        <v>80</v>
      </c>
      <c r="N459" s="125"/>
      <c r="O459" s="125">
        <v>80</v>
      </c>
      <c r="P459" s="125"/>
      <c r="Q459" s="125"/>
      <c r="R459" s="125"/>
      <c r="S459" s="125">
        <v>80</v>
      </c>
      <c r="T459" s="125" t="s">
        <v>54</v>
      </c>
      <c r="U459" s="125" t="s">
        <v>48</v>
      </c>
      <c r="V459" s="125" t="s">
        <v>54</v>
      </c>
      <c r="W459" s="125" t="s">
        <v>48</v>
      </c>
      <c r="X459" s="125" t="s">
        <v>48</v>
      </c>
      <c r="Y459" s="125"/>
      <c r="Z459" s="125"/>
      <c r="AA459" s="125"/>
      <c r="AB459" s="125"/>
      <c r="AC459" s="125"/>
      <c r="AD459" s="125"/>
      <c r="AE459" s="125"/>
      <c r="AF459" s="125"/>
      <c r="AG459" s="125"/>
      <c r="AH459" s="125"/>
    </row>
    <row r="460" s="86" customFormat="1" ht="29" customHeight="1" spans="1:34">
      <c r="A460" s="122">
        <v>455</v>
      </c>
      <c r="B460" s="125" t="s">
        <v>1585</v>
      </c>
      <c r="C460" s="125" t="s">
        <v>1647</v>
      </c>
      <c r="D460" s="125"/>
      <c r="E460" s="125"/>
      <c r="F460" s="125" t="s">
        <v>1648</v>
      </c>
      <c r="G460" s="125" t="s">
        <v>1649</v>
      </c>
      <c r="H460" s="125"/>
      <c r="I460" s="125" t="s">
        <v>1650</v>
      </c>
      <c r="J460" s="125">
        <v>2026</v>
      </c>
      <c r="K460" s="125">
        <v>2026</v>
      </c>
      <c r="L460" s="125" t="s">
        <v>1651</v>
      </c>
      <c r="M460" s="125">
        <v>90</v>
      </c>
      <c r="N460" s="125"/>
      <c r="O460" s="125">
        <v>90</v>
      </c>
      <c r="P460" s="125"/>
      <c r="Q460" s="125"/>
      <c r="R460" s="125"/>
      <c r="S460" s="125">
        <v>90</v>
      </c>
      <c r="T460" s="125" t="s">
        <v>54</v>
      </c>
      <c r="U460" s="125" t="s">
        <v>48</v>
      </c>
      <c r="V460" s="125" t="s">
        <v>48</v>
      </c>
      <c r="W460" s="125" t="s">
        <v>48</v>
      </c>
      <c r="X460" s="125" t="s">
        <v>48</v>
      </c>
      <c r="Y460" s="125"/>
      <c r="Z460" s="125"/>
      <c r="AA460" s="125"/>
      <c r="AB460" s="125"/>
      <c r="AC460" s="125"/>
      <c r="AD460" s="125"/>
      <c r="AE460" s="125"/>
      <c r="AF460" s="125"/>
      <c r="AG460" s="125"/>
      <c r="AH460" s="125"/>
    </row>
    <row r="461" s="86" customFormat="1" ht="29" customHeight="1" spans="1:34">
      <c r="A461" s="122">
        <v>456</v>
      </c>
      <c r="B461" s="125" t="s">
        <v>1585</v>
      </c>
      <c r="C461" s="125" t="s">
        <v>1647</v>
      </c>
      <c r="D461" s="125"/>
      <c r="E461" s="125"/>
      <c r="F461" s="125" t="s">
        <v>1652</v>
      </c>
      <c r="G461" s="125" t="s">
        <v>1649</v>
      </c>
      <c r="H461" s="125"/>
      <c r="I461" s="125" t="s">
        <v>1653</v>
      </c>
      <c r="J461" s="125">
        <v>2026</v>
      </c>
      <c r="K461" s="125">
        <v>2026</v>
      </c>
      <c r="L461" s="125" t="s">
        <v>1654</v>
      </c>
      <c r="M461" s="125">
        <v>7</v>
      </c>
      <c r="N461" s="125"/>
      <c r="O461" s="125">
        <v>7</v>
      </c>
      <c r="P461" s="125"/>
      <c r="Q461" s="125"/>
      <c r="R461" s="125"/>
      <c r="S461" s="125">
        <v>7</v>
      </c>
      <c r="T461" s="125" t="s">
        <v>54</v>
      </c>
      <c r="U461" s="125" t="s">
        <v>48</v>
      </c>
      <c r="V461" s="125" t="s">
        <v>48</v>
      </c>
      <c r="W461" s="125" t="s">
        <v>48</v>
      </c>
      <c r="X461" s="125" t="s">
        <v>48</v>
      </c>
      <c r="Y461" s="125"/>
      <c r="Z461" s="125"/>
      <c r="AA461" s="125"/>
      <c r="AB461" s="125"/>
      <c r="AC461" s="125"/>
      <c r="AD461" s="125"/>
      <c r="AE461" s="125"/>
      <c r="AF461" s="125"/>
      <c r="AG461" s="125"/>
      <c r="AH461" s="125"/>
    </row>
    <row r="462" s="86" customFormat="1" ht="29" customHeight="1" spans="1:34">
      <c r="A462" s="122">
        <v>457</v>
      </c>
      <c r="B462" s="125" t="s">
        <v>1585</v>
      </c>
      <c r="C462" s="125" t="s">
        <v>1647</v>
      </c>
      <c r="D462" s="125"/>
      <c r="E462" s="125"/>
      <c r="F462" s="125" t="s">
        <v>1655</v>
      </c>
      <c r="G462" s="125" t="s">
        <v>1656</v>
      </c>
      <c r="H462" s="125"/>
      <c r="I462" s="125" t="s">
        <v>1657</v>
      </c>
      <c r="J462" s="125">
        <v>2026</v>
      </c>
      <c r="K462" s="125">
        <v>2026</v>
      </c>
      <c r="L462" s="125" t="s">
        <v>1658</v>
      </c>
      <c r="M462" s="125">
        <v>192</v>
      </c>
      <c r="N462" s="125"/>
      <c r="O462" s="125">
        <v>192</v>
      </c>
      <c r="P462" s="125"/>
      <c r="Q462" s="125"/>
      <c r="R462" s="125"/>
      <c r="S462" s="125">
        <v>192</v>
      </c>
      <c r="T462" s="125" t="s">
        <v>54</v>
      </c>
      <c r="U462" s="125" t="s">
        <v>48</v>
      </c>
      <c r="V462" s="125" t="s">
        <v>48</v>
      </c>
      <c r="W462" s="125" t="s">
        <v>48</v>
      </c>
      <c r="X462" s="125" t="s">
        <v>48</v>
      </c>
      <c r="Y462" s="125"/>
      <c r="Z462" s="125"/>
      <c r="AA462" s="125"/>
      <c r="AB462" s="125"/>
      <c r="AC462" s="125"/>
      <c r="AD462" s="125"/>
      <c r="AE462" s="125">
        <v>2000</v>
      </c>
      <c r="AF462" s="125"/>
      <c r="AG462" s="125"/>
      <c r="AH462" s="125"/>
    </row>
    <row r="463" s="86" customFormat="1" ht="29" customHeight="1" spans="1:34">
      <c r="A463" s="122">
        <v>458</v>
      </c>
      <c r="B463" s="125" t="s">
        <v>1585</v>
      </c>
      <c r="C463" s="125" t="s">
        <v>1647</v>
      </c>
      <c r="D463" s="125"/>
      <c r="E463" s="125"/>
      <c r="F463" s="125" t="s">
        <v>1659</v>
      </c>
      <c r="G463" s="125" t="s">
        <v>1660</v>
      </c>
      <c r="H463" s="125"/>
      <c r="I463" s="125" t="s">
        <v>1661</v>
      </c>
      <c r="J463" s="125">
        <v>2026</v>
      </c>
      <c r="K463" s="125">
        <v>2026</v>
      </c>
      <c r="L463" s="125" t="s">
        <v>1662</v>
      </c>
      <c r="M463" s="125">
        <v>276</v>
      </c>
      <c r="N463" s="125"/>
      <c r="O463" s="125">
        <v>276</v>
      </c>
      <c r="P463" s="125"/>
      <c r="Q463" s="125"/>
      <c r="R463" s="125"/>
      <c r="S463" s="125">
        <v>276</v>
      </c>
      <c r="T463" s="125"/>
      <c r="U463" s="125"/>
      <c r="V463" s="125"/>
      <c r="W463" s="125"/>
      <c r="X463" s="125"/>
      <c r="Y463" s="125"/>
      <c r="Z463" s="125"/>
      <c r="AA463" s="125"/>
      <c r="AB463" s="125"/>
      <c r="AC463" s="125"/>
      <c r="AD463" s="125"/>
      <c r="AE463" s="125"/>
      <c r="AF463" s="125"/>
      <c r="AG463" s="125"/>
      <c r="AH463" s="125"/>
    </row>
    <row r="464" s="86" customFormat="1" ht="29" customHeight="1" spans="1:34">
      <c r="A464" s="122">
        <v>459</v>
      </c>
      <c r="B464" s="125" t="s">
        <v>1585</v>
      </c>
      <c r="C464" s="125" t="s">
        <v>1647</v>
      </c>
      <c r="D464" s="125"/>
      <c r="E464" s="125"/>
      <c r="F464" s="125" t="s">
        <v>1663</v>
      </c>
      <c r="G464" s="125" t="s">
        <v>1588</v>
      </c>
      <c r="H464" s="125"/>
      <c r="I464" s="125" t="s">
        <v>1664</v>
      </c>
      <c r="J464" s="125">
        <v>2026</v>
      </c>
      <c r="K464" s="125">
        <v>2026</v>
      </c>
      <c r="L464" s="125" t="s">
        <v>1665</v>
      </c>
      <c r="M464" s="125">
        <v>350</v>
      </c>
      <c r="N464" s="125"/>
      <c r="O464" s="125">
        <v>350</v>
      </c>
      <c r="P464" s="125"/>
      <c r="Q464" s="125"/>
      <c r="R464" s="125"/>
      <c r="S464" s="125">
        <v>350</v>
      </c>
      <c r="T464" s="125" t="s">
        <v>54</v>
      </c>
      <c r="U464" s="125" t="s">
        <v>54</v>
      </c>
      <c r="V464" s="125" t="s">
        <v>54</v>
      </c>
      <c r="W464" s="125" t="s">
        <v>54</v>
      </c>
      <c r="X464" s="125" t="s">
        <v>48</v>
      </c>
      <c r="Y464" s="125"/>
      <c r="Z464" s="125"/>
      <c r="AA464" s="125"/>
      <c r="AB464" s="125"/>
      <c r="AC464" s="125"/>
      <c r="AD464" s="125"/>
      <c r="AE464" s="125"/>
      <c r="AF464" s="125"/>
      <c r="AG464" s="125"/>
      <c r="AH464" s="125"/>
    </row>
    <row r="465" s="98" customFormat="1" ht="60" customHeight="1" spans="1:34">
      <c r="A465" s="122">
        <v>460</v>
      </c>
      <c r="B465" s="189" t="s">
        <v>698</v>
      </c>
      <c r="C465" s="189" t="s">
        <v>699</v>
      </c>
      <c r="D465" s="189" t="s">
        <v>1666</v>
      </c>
      <c r="E465" s="189"/>
      <c r="F465" s="189" t="s">
        <v>1667</v>
      </c>
      <c r="G465" s="189" t="s">
        <v>494</v>
      </c>
      <c r="H465" s="189" t="s">
        <v>51</v>
      </c>
      <c r="I465" s="189" t="s">
        <v>1668</v>
      </c>
      <c r="J465" s="190">
        <v>2026.1</v>
      </c>
      <c r="K465" s="190">
        <v>2026.12</v>
      </c>
      <c r="L465" s="189" t="s">
        <v>1669</v>
      </c>
      <c r="M465" s="189">
        <v>241.6356</v>
      </c>
      <c r="N465" s="189"/>
      <c r="O465" s="189">
        <v>241.6356</v>
      </c>
      <c r="P465" s="123">
        <v>241.6356</v>
      </c>
      <c r="Q465" s="191"/>
      <c r="R465" s="191"/>
      <c r="S465" s="191"/>
      <c r="T465" s="72" t="s">
        <v>54</v>
      </c>
      <c r="U465" s="72" t="s">
        <v>54</v>
      </c>
      <c r="V465" s="72" t="s">
        <v>54</v>
      </c>
      <c r="W465" s="72" t="s">
        <v>54</v>
      </c>
      <c r="X465" s="72" t="s">
        <v>48</v>
      </c>
      <c r="Y465" s="72"/>
      <c r="Z465" s="72"/>
      <c r="AA465" s="72"/>
      <c r="AB465" s="72"/>
      <c r="AC465" s="72"/>
      <c r="AD465" s="53">
        <v>127</v>
      </c>
      <c r="AE465" s="53">
        <v>581</v>
      </c>
      <c r="AF465" s="53">
        <v>13</v>
      </c>
      <c r="AG465" s="53">
        <v>48</v>
      </c>
      <c r="AH465" s="191"/>
    </row>
    <row r="466" s="98" customFormat="1" ht="69" customHeight="1" spans="1:34">
      <c r="A466" s="122">
        <v>461</v>
      </c>
      <c r="B466" s="189" t="s">
        <v>698</v>
      </c>
      <c r="C466" s="189" t="s">
        <v>699</v>
      </c>
      <c r="D466" s="189" t="s">
        <v>1670</v>
      </c>
      <c r="E466" s="189"/>
      <c r="F466" s="189" t="s">
        <v>1671</v>
      </c>
      <c r="G466" s="189" t="s">
        <v>494</v>
      </c>
      <c r="H466" s="189" t="s">
        <v>51</v>
      </c>
      <c r="I466" s="189" t="s">
        <v>1672</v>
      </c>
      <c r="J466" s="190">
        <v>2026.1</v>
      </c>
      <c r="K466" s="190">
        <v>2026.12</v>
      </c>
      <c r="L466" s="189" t="s">
        <v>1673</v>
      </c>
      <c r="M466" s="189">
        <v>197.9174</v>
      </c>
      <c r="N466" s="189"/>
      <c r="O466" s="189">
        <v>197.9174</v>
      </c>
      <c r="P466" s="123">
        <v>197.9174</v>
      </c>
      <c r="Q466" s="191"/>
      <c r="R466" s="191"/>
      <c r="S466" s="191"/>
      <c r="T466" s="72" t="s">
        <v>54</v>
      </c>
      <c r="U466" s="72" t="s">
        <v>54</v>
      </c>
      <c r="V466" s="72" t="s">
        <v>54</v>
      </c>
      <c r="W466" s="72" t="s">
        <v>54</v>
      </c>
      <c r="X466" s="72" t="s">
        <v>48</v>
      </c>
      <c r="Y466" s="72"/>
      <c r="Z466" s="72"/>
      <c r="AA466" s="72"/>
      <c r="AB466" s="72"/>
      <c r="AC466" s="72"/>
      <c r="AD466" s="53">
        <v>553</v>
      </c>
      <c r="AE466" s="53">
        <v>2133</v>
      </c>
      <c r="AF466" s="53">
        <v>42</v>
      </c>
      <c r="AG466" s="53">
        <v>130</v>
      </c>
      <c r="AH466" s="191"/>
    </row>
    <row r="467" s="98" customFormat="1" ht="29" customHeight="1" spans="1:34">
      <c r="A467" s="122">
        <v>462</v>
      </c>
      <c r="B467" s="189" t="s">
        <v>698</v>
      </c>
      <c r="C467" s="189" t="s">
        <v>279</v>
      </c>
      <c r="D467" s="189" t="s">
        <v>357</v>
      </c>
      <c r="E467" s="189"/>
      <c r="F467" s="189" t="s">
        <v>1674</v>
      </c>
      <c r="G467" s="189" t="s">
        <v>494</v>
      </c>
      <c r="H467" s="189" t="s">
        <v>51</v>
      </c>
      <c r="I467" s="189" t="s">
        <v>1675</v>
      </c>
      <c r="J467" s="190">
        <v>2026.1</v>
      </c>
      <c r="K467" s="190">
        <v>2026.12</v>
      </c>
      <c r="L467" s="189" t="s">
        <v>1676</v>
      </c>
      <c r="M467" s="189">
        <v>172.6733</v>
      </c>
      <c r="N467" s="189"/>
      <c r="O467" s="189">
        <v>172.6733</v>
      </c>
      <c r="P467" s="123">
        <v>172.6733</v>
      </c>
      <c r="Q467" s="191"/>
      <c r="R467" s="191"/>
      <c r="S467" s="191"/>
      <c r="T467" s="72" t="s">
        <v>54</v>
      </c>
      <c r="U467" s="72" t="s">
        <v>54</v>
      </c>
      <c r="V467" s="72" t="s">
        <v>54</v>
      </c>
      <c r="W467" s="72" t="s">
        <v>54</v>
      </c>
      <c r="X467" s="72" t="s">
        <v>48</v>
      </c>
      <c r="Y467" s="72"/>
      <c r="Z467" s="72"/>
      <c r="AA467" s="72"/>
      <c r="AB467" s="72"/>
      <c r="AC467" s="72"/>
      <c r="AD467" s="53">
        <v>421</v>
      </c>
      <c r="AE467" s="53">
        <v>1788</v>
      </c>
      <c r="AF467" s="53">
        <v>201</v>
      </c>
      <c r="AG467" s="53">
        <v>890</v>
      </c>
      <c r="AH467" s="191"/>
    </row>
    <row r="468" s="98" customFormat="1" ht="29" customHeight="1" spans="1:34">
      <c r="A468" s="122">
        <v>463</v>
      </c>
      <c r="B468" s="189" t="s">
        <v>698</v>
      </c>
      <c r="C468" s="189" t="s">
        <v>92</v>
      </c>
      <c r="D468" s="189" t="s">
        <v>363</v>
      </c>
      <c r="E468" s="189"/>
      <c r="F468" s="189" t="s">
        <v>1677</v>
      </c>
      <c r="G468" s="189" t="s">
        <v>494</v>
      </c>
      <c r="H468" s="189" t="s">
        <v>51</v>
      </c>
      <c r="I468" s="189" t="s">
        <v>1678</v>
      </c>
      <c r="J468" s="190">
        <v>2026.1</v>
      </c>
      <c r="K468" s="190">
        <v>2026.12</v>
      </c>
      <c r="L468" s="189" t="s">
        <v>1679</v>
      </c>
      <c r="M468" s="189">
        <v>189.6767</v>
      </c>
      <c r="N468" s="189"/>
      <c r="O468" s="189">
        <v>189.6767</v>
      </c>
      <c r="P468" s="123">
        <v>189.6767</v>
      </c>
      <c r="Q468" s="191"/>
      <c r="R468" s="191"/>
      <c r="S468" s="191"/>
      <c r="T468" s="72" t="s">
        <v>54</v>
      </c>
      <c r="U468" s="72" t="s">
        <v>54</v>
      </c>
      <c r="V468" s="72" t="s">
        <v>54</v>
      </c>
      <c r="W468" s="72" t="s">
        <v>54</v>
      </c>
      <c r="X468" s="72" t="s">
        <v>48</v>
      </c>
      <c r="Y468" s="72"/>
      <c r="Z468" s="72"/>
      <c r="AA468" s="72"/>
      <c r="AB468" s="72"/>
      <c r="AC468" s="72"/>
      <c r="AD468" s="53">
        <v>20</v>
      </c>
      <c r="AE468" s="53">
        <v>83</v>
      </c>
      <c r="AF468" s="53">
        <v>5</v>
      </c>
      <c r="AG468" s="53">
        <v>25</v>
      </c>
      <c r="AH468" s="191"/>
    </row>
    <row r="469" s="98" customFormat="1" ht="29" customHeight="1" spans="1:34">
      <c r="A469" s="122">
        <v>464</v>
      </c>
      <c r="B469" s="189" t="s">
        <v>698</v>
      </c>
      <c r="C469" s="189" t="s">
        <v>92</v>
      </c>
      <c r="D469" s="189" t="s">
        <v>1094</v>
      </c>
      <c r="E469" s="189"/>
      <c r="F469" s="189" t="s">
        <v>1680</v>
      </c>
      <c r="G469" s="189" t="s">
        <v>494</v>
      </c>
      <c r="H469" s="189" t="s">
        <v>51</v>
      </c>
      <c r="I469" s="189" t="s">
        <v>1681</v>
      </c>
      <c r="J469" s="190">
        <v>2026.1</v>
      </c>
      <c r="K469" s="190">
        <v>2026.12</v>
      </c>
      <c r="L469" s="189" t="s">
        <v>1682</v>
      </c>
      <c r="M469" s="189">
        <v>205.7532</v>
      </c>
      <c r="N469" s="189"/>
      <c r="O469" s="189">
        <v>205.7532</v>
      </c>
      <c r="P469" s="123">
        <v>205.7532</v>
      </c>
      <c r="Q469" s="191"/>
      <c r="R469" s="191"/>
      <c r="S469" s="191"/>
      <c r="T469" s="72" t="s">
        <v>54</v>
      </c>
      <c r="U469" s="72" t="s">
        <v>54</v>
      </c>
      <c r="V469" s="72" t="s">
        <v>54</v>
      </c>
      <c r="W469" s="72" t="s">
        <v>54</v>
      </c>
      <c r="X469" s="72" t="s">
        <v>48</v>
      </c>
      <c r="Y469" s="72"/>
      <c r="Z469" s="72"/>
      <c r="AA469" s="72"/>
      <c r="AB469" s="72"/>
      <c r="AC469" s="72"/>
      <c r="AD469" s="42">
        <v>34</v>
      </c>
      <c r="AE469" s="42">
        <v>128</v>
      </c>
      <c r="AF469" s="42">
        <v>9</v>
      </c>
      <c r="AG469" s="42">
        <v>33</v>
      </c>
      <c r="AH469" s="191"/>
    </row>
    <row r="470" s="98" customFormat="1" ht="29" customHeight="1" spans="1:34">
      <c r="A470" s="122">
        <v>465</v>
      </c>
      <c r="B470" s="189" t="s">
        <v>698</v>
      </c>
      <c r="C470" s="189" t="s">
        <v>101</v>
      </c>
      <c r="D470" s="189" t="s">
        <v>620</v>
      </c>
      <c r="E470" s="189"/>
      <c r="F470" s="189" t="s">
        <v>1683</v>
      </c>
      <c r="G470" s="189" t="s">
        <v>494</v>
      </c>
      <c r="H470" s="189" t="s">
        <v>51</v>
      </c>
      <c r="I470" s="189" t="s">
        <v>1684</v>
      </c>
      <c r="J470" s="190">
        <v>2026.1</v>
      </c>
      <c r="K470" s="190">
        <v>2026.12</v>
      </c>
      <c r="L470" s="189" t="s">
        <v>1685</v>
      </c>
      <c r="M470" s="189">
        <v>128.9313</v>
      </c>
      <c r="N470" s="189"/>
      <c r="O470" s="189">
        <v>128.9313</v>
      </c>
      <c r="P470" s="123">
        <v>128.9313</v>
      </c>
      <c r="Q470" s="191"/>
      <c r="R470" s="191"/>
      <c r="S470" s="191"/>
      <c r="T470" s="72" t="s">
        <v>54</v>
      </c>
      <c r="U470" s="72" t="s">
        <v>54</v>
      </c>
      <c r="V470" s="72" t="s">
        <v>54</v>
      </c>
      <c r="W470" s="72" t="s">
        <v>54</v>
      </c>
      <c r="X470" s="72" t="s">
        <v>48</v>
      </c>
      <c r="Y470" s="72"/>
      <c r="Z470" s="72"/>
      <c r="AA470" s="72"/>
      <c r="AB470" s="72"/>
      <c r="AC470" s="72"/>
      <c r="AD470" s="53"/>
      <c r="AE470" s="53"/>
      <c r="AF470" s="53">
        <v>14</v>
      </c>
      <c r="AG470" s="53">
        <v>60</v>
      </c>
      <c r="AH470" s="191"/>
    </row>
    <row r="471" s="98" customFormat="1" ht="29" customHeight="1" spans="1:34">
      <c r="A471" s="122">
        <v>466</v>
      </c>
      <c r="B471" s="189" t="s">
        <v>698</v>
      </c>
      <c r="C471" s="189" t="s">
        <v>101</v>
      </c>
      <c r="D471" s="189" t="s">
        <v>640</v>
      </c>
      <c r="E471" s="189"/>
      <c r="F471" s="189" t="s">
        <v>1686</v>
      </c>
      <c r="G471" s="189" t="s">
        <v>494</v>
      </c>
      <c r="H471" s="189" t="s">
        <v>51</v>
      </c>
      <c r="I471" s="189" t="s">
        <v>1687</v>
      </c>
      <c r="J471" s="190">
        <v>2026.1</v>
      </c>
      <c r="K471" s="190">
        <v>2026.12</v>
      </c>
      <c r="L471" s="189" t="s">
        <v>1688</v>
      </c>
      <c r="M471" s="189">
        <v>73.4039</v>
      </c>
      <c r="N471" s="189"/>
      <c r="O471" s="189">
        <v>73.4039</v>
      </c>
      <c r="P471" s="123">
        <v>73.4039</v>
      </c>
      <c r="Q471" s="191"/>
      <c r="R471" s="191"/>
      <c r="S471" s="191"/>
      <c r="T471" s="72" t="s">
        <v>54</v>
      </c>
      <c r="U471" s="72" t="s">
        <v>54</v>
      </c>
      <c r="V471" s="72" t="s">
        <v>54</v>
      </c>
      <c r="W471" s="72" t="s">
        <v>54</v>
      </c>
      <c r="X471" s="72" t="s">
        <v>48</v>
      </c>
      <c r="Y471" s="72"/>
      <c r="Z471" s="72"/>
      <c r="AA471" s="72"/>
      <c r="AB471" s="72"/>
      <c r="AC471" s="72"/>
      <c r="AD471" s="53"/>
      <c r="AE471" s="53"/>
      <c r="AF471" s="53">
        <v>9</v>
      </c>
      <c r="AG471" s="53">
        <v>31</v>
      </c>
      <c r="AH471" s="191"/>
    </row>
    <row r="472" s="98" customFormat="1" ht="29" customHeight="1" spans="1:34">
      <c r="A472" s="122">
        <v>467</v>
      </c>
      <c r="B472" s="189" t="s">
        <v>698</v>
      </c>
      <c r="C472" s="189" t="s">
        <v>63</v>
      </c>
      <c r="D472" s="189" t="s">
        <v>202</v>
      </c>
      <c r="E472" s="189"/>
      <c r="F472" s="189" t="s">
        <v>1689</v>
      </c>
      <c r="G472" s="189" t="s">
        <v>494</v>
      </c>
      <c r="H472" s="189" t="s">
        <v>51</v>
      </c>
      <c r="I472" s="189" t="s">
        <v>1690</v>
      </c>
      <c r="J472" s="190">
        <v>2026.1</v>
      </c>
      <c r="K472" s="190">
        <v>2026.12</v>
      </c>
      <c r="L472" s="189" t="s">
        <v>1691</v>
      </c>
      <c r="M472" s="189">
        <v>136.2867</v>
      </c>
      <c r="N472" s="189"/>
      <c r="O472" s="189">
        <v>136.2867</v>
      </c>
      <c r="P472" s="123">
        <v>136.2867</v>
      </c>
      <c r="Q472" s="191"/>
      <c r="R472" s="191"/>
      <c r="S472" s="191"/>
      <c r="T472" s="72" t="s">
        <v>54</v>
      </c>
      <c r="U472" s="72" t="s">
        <v>54</v>
      </c>
      <c r="V472" s="72" t="s">
        <v>54</v>
      </c>
      <c r="W472" s="72" t="s">
        <v>54</v>
      </c>
      <c r="X472" s="72" t="s">
        <v>48</v>
      </c>
      <c r="Y472" s="72"/>
      <c r="Z472" s="72"/>
      <c r="AA472" s="72"/>
      <c r="AB472" s="72"/>
      <c r="AC472" s="72"/>
      <c r="AD472" s="53">
        <v>310</v>
      </c>
      <c r="AE472" s="53">
        <v>1198</v>
      </c>
      <c r="AF472" s="53">
        <v>64</v>
      </c>
      <c r="AG472" s="53">
        <v>211</v>
      </c>
      <c r="AH472" s="191"/>
    </row>
    <row r="473" s="98" customFormat="1" ht="29" customHeight="1" spans="1:34">
      <c r="A473" s="122">
        <v>468</v>
      </c>
      <c r="B473" s="189" t="s">
        <v>698</v>
      </c>
      <c r="C473" s="189" t="s">
        <v>246</v>
      </c>
      <c r="D473" s="189" t="s">
        <v>1692</v>
      </c>
      <c r="E473" s="189"/>
      <c r="F473" s="189" t="s">
        <v>1693</v>
      </c>
      <c r="G473" s="189" t="s">
        <v>494</v>
      </c>
      <c r="H473" s="189" t="s">
        <v>51</v>
      </c>
      <c r="I473" s="189" t="s">
        <v>1694</v>
      </c>
      <c r="J473" s="190">
        <v>2026.1</v>
      </c>
      <c r="K473" s="190">
        <v>2026.12</v>
      </c>
      <c r="L473" s="189" t="s">
        <v>1695</v>
      </c>
      <c r="M473" s="189">
        <v>99.3794</v>
      </c>
      <c r="N473" s="189"/>
      <c r="O473" s="189">
        <v>99.3794</v>
      </c>
      <c r="P473" s="123">
        <v>99.3794</v>
      </c>
      <c r="Q473" s="191"/>
      <c r="R473" s="191"/>
      <c r="S473" s="191"/>
      <c r="T473" s="72" t="s">
        <v>54</v>
      </c>
      <c r="U473" s="72" t="s">
        <v>54</v>
      </c>
      <c r="V473" s="72" t="s">
        <v>54</v>
      </c>
      <c r="W473" s="72" t="s">
        <v>54</v>
      </c>
      <c r="X473" s="72" t="s">
        <v>48</v>
      </c>
      <c r="Y473" s="72"/>
      <c r="Z473" s="72"/>
      <c r="AA473" s="72"/>
      <c r="AB473" s="72"/>
      <c r="AC473" s="72"/>
      <c r="AD473" s="53">
        <v>186</v>
      </c>
      <c r="AE473" s="53">
        <v>1092</v>
      </c>
      <c r="AF473" s="53">
        <v>58</v>
      </c>
      <c r="AG473" s="53">
        <v>282</v>
      </c>
      <c r="AH473" s="191"/>
    </row>
    <row r="474" s="98" customFormat="1" ht="29" customHeight="1" spans="1:34">
      <c r="A474" s="122">
        <v>469</v>
      </c>
      <c r="B474" s="189" t="s">
        <v>698</v>
      </c>
      <c r="C474" s="189" t="s">
        <v>599</v>
      </c>
      <c r="D474" s="189" t="s">
        <v>608</v>
      </c>
      <c r="E474" s="189"/>
      <c r="F474" s="189" t="s">
        <v>1696</v>
      </c>
      <c r="G474" s="189" t="s">
        <v>494</v>
      </c>
      <c r="H474" s="189" t="s">
        <v>51</v>
      </c>
      <c r="I474" s="189" t="s">
        <v>1697</v>
      </c>
      <c r="J474" s="190">
        <v>2026.1</v>
      </c>
      <c r="K474" s="190">
        <v>2026.12</v>
      </c>
      <c r="L474" s="189" t="s">
        <v>1698</v>
      </c>
      <c r="M474" s="189">
        <v>46.9297</v>
      </c>
      <c r="N474" s="189"/>
      <c r="O474" s="189">
        <v>46.9297</v>
      </c>
      <c r="P474" s="123">
        <v>46.9297</v>
      </c>
      <c r="Q474" s="191"/>
      <c r="R474" s="191"/>
      <c r="S474" s="191"/>
      <c r="T474" s="72" t="s">
        <v>54</v>
      </c>
      <c r="U474" s="72" t="s">
        <v>54</v>
      </c>
      <c r="V474" s="72" t="s">
        <v>54</v>
      </c>
      <c r="W474" s="72" t="s">
        <v>54</v>
      </c>
      <c r="X474" s="72" t="s">
        <v>48</v>
      </c>
      <c r="Y474" s="72"/>
      <c r="Z474" s="72"/>
      <c r="AA474" s="72"/>
      <c r="AB474" s="72"/>
      <c r="AC474" s="72"/>
      <c r="AD474" s="42">
        <v>725</v>
      </c>
      <c r="AE474" s="42">
        <v>3235</v>
      </c>
      <c r="AF474" s="42">
        <v>509</v>
      </c>
      <c r="AG474" s="42">
        <v>2334</v>
      </c>
      <c r="AH474" s="191"/>
    </row>
    <row r="475" s="98" customFormat="1" ht="29" customHeight="1" spans="1:34">
      <c r="A475" s="122">
        <v>470</v>
      </c>
      <c r="B475" s="189" t="s">
        <v>698</v>
      </c>
      <c r="C475" s="189" t="s">
        <v>426</v>
      </c>
      <c r="D475" s="189" t="s">
        <v>1699</v>
      </c>
      <c r="E475" s="189"/>
      <c r="F475" s="189" t="s">
        <v>1700</v>
      </c>
      <c r="G475" s="189" t="s">
        <v>494</v>
      </c>
      <c r="H475" s="189" t="s">
        <v>51</v>
      </c>
      <c r="I475" s="189" t="s">
        <v>1701</v>
      </c>
      <c r="J475" s="190">
        <v>2026.1</v>
      </c>
      <c r="K475" s="190">
        <v>2026.12</v>
      </c>
      <c r="L475" s="189" t="s">
        <v>1702</v>
      </c>
      <c r="M475" s="189">
        <v>209.7897</v>
      </c>
      <c r="N475" s="189"/>
      <c r="O475" s="189">
        <v>209.7897</v>
      </c>
      <c r="P475" s="123">
        <v>209.7897</v>
      </c>
      <c r="Q475" s="191"/>
      <c r="R475" s="191"/>
      <c r="S475" s="191"/>
      <c r="T475" s="72" t="s">
        <v>54</v>
      </c>
      <c r="U475" s="72" t="s">
        <v>54</v>
      </c>
      <c r="V475" s="72" t="s">
        <v>54</v>
      </c>
      <c r="W475" s="72" t="s">
        <v>54</v>
      </c>
      <c r="X475" s="72" t="s">
        <v>48</v>
      </c>
      <c r="Y475" s="72"/>
      <c r="Z475" s="72"/>
      <c r="AA475" s="72"/>
      <c r="AB475" s="72"/>
      <c r="AC475" s="72"/>
      <c r="AD475" s="42">
        <v>358</v>
      </c>
      <c r="AE475" s="42">
        <v>1485</v>
      </c>
      <c r="AF475" s="42">
        <v>220</v>
      </c>
      <c r="AG475" s="42">
        <v>913</v>
      </c>
      <c r="AH475" s="191"/>
    </row>
    <row r="476" s="98" customFormat="1" ht="29" customHeight="1" spans="1:34">
      <c r="A476" s="122">
        <v>471</v>
      </c>
      <c r="B476" s="189" t="s">
        <v>698</v>
      </c>
      <c r="C476" s="189" t="s">
        <v>238</v>
      </c>
      <c r="D476" s="189" t="s">
        <v>409</v>
      </c>
      <c r="E476" s="189"/>
      <c r="F476" s="189" t="s">
        <v>1703</v>
      </c>
      <c r="G476" s="189" t="s">
        <v>494</v>
      </c>
      <c r="H476" s="189" t="s">
        <v>51</v>
      </c>
      <c r="I476" s="189" t="s">
        <v>1704</v>
      </c>
      <c r="J476" s="190">
        <v>2026.1</v>
      </c>
      <c r="K476" s="190">
        <v>2026.12</v>
      </c>
      <c r="L476" s="189" t="s">
        <v>1705</v>
      </c>
      <c r="M476" s="189">
        <v>306.8898</v>
      </c>
      <c r="N476" s="189"/>
      <c r="O476" s="189">
        <v>306.8898</v>
      </c>
      <c r="P476" s="123">
        <v>306.8898</v>
      </c>
      <c r="Q476" s="191"/>
      <c r="R476" s="191"/>
      <c r="S476" s="191"/>
      <c r="T476" s="72" t="s">
        <v>54</v>
      </c>
      <c r="U476" s="72" t="s">
        <v>54</v>
      </c>
      <c r="V476" s="72" t="s">
        <v>54</v>
      </c>
      <c r="W476" s="72" t="s">
        <v>54</v>
      </c>
      <c r="X476" s="72" t="s">
        <v>48</v>
      </c>
      <c r="Y476" s="72"/>
      <c r="Z476" s="72"/>
      <c r="AA476" s="72"/>
      <c r="AB476" s="72"/>
      <c r="AC476" s="72"/>
      <c r="AD476" s="42">
        <v>184</v>
      </c>
      <c r="AE476" s="42">
        <v>858</v>
      </c>
      <c r="AF476" s="42">
        <v>118</v>
      </c>
      <c r="AG476" s="42">
        <v>677</v>
      </c>
      <c r="AH476" s="191"/>
    </row>
    <row r="477" s="98" customFormat="1" ht="29" customHeight="1" spans="1:34">
      <c r="A477" s="122">
        <v>472</v>
      </c>
      <c r="B477" s="189" t="s">
        <v>698</v>
      </c>
      <c r="C477" s="189" t="s">
        <v>599</v>
      </c>
      <c r="D477" s="189" t="s">
        <v>1247</v>
      </c>
      <c r="E477" s="189"/>
      <c r="F477" s="189" t="s">
        <v>1706</v>
      </c>
      <c r="G477" s="189" t="s">
        <v>494</v>
      </c>
      <c r="H477" s="189" t="s">
        <v>51</v>
      </c>
      <c r="I477" s="189" t="s">
        <v>1707</v>
      </c>
      <c r="J477" s="190">
        <v>2026.1</v>
      </c>
      <c r="K477" s="190">
        <v>2026.12</v>
      </c>
      <c r="L477" s="189" t="s">
        <v>1708</v>
      </c>
      <c r="M477" s="189">
        <v>79.3297</v>
      </c>
      <c r="N477" s="189"/>
      <c r="O477" s="189">
        <v>79.3297</v>
      </c>
      <c r="P477" s="123">
        <v>79.3297</v>
      </c>
      <c r="Q477" s="191"/>
      <c r="R477" s="191"/>
      <c r="S477" s="191"/>
      <c r="T477" s="72" t="s">
        <v>54</v>
      </c>
      <c r="U477" s="72" t="s">
        <v>54</v>
      </c>
      <c r="V477" s="72" t="s">
        <v>54</v>
      </c>
      <c r="W477" s="72" t="s">
        <v>54</v>
      </c>
      <c r="X477" s="72" t="s">
        <v>48</v>
      </c>
      <c r="Y477" s="72"/>
      <c r="Z477" s="72"/>
      <c r="AA477" s="72"/>
      <c r="AB477" s="72"/>
      <c r="AC477" s="72"/>
      <c r="AD477" s="53">
        <v>82</v>
      </c>
      <c r="AE477" s="53">
        <v>363</v>
      </c>
      <c r="AF477" s="53">
        <v>36</v>
      </c>
      <c r="AG477" s="53">
        <v>152</v>
      </c>
      <c r="AH477" s="191"/>
    </row>
    <row r="478" s="98" customFormat="1" ht="29" customHeight="1" spans="1:34">
      <c r="A478" s="122">
        <v>473</v>
      </c>
      <c r="B478" s="189" t="s">
        <v>698</v>
      </c>
      <c r="C478" s="189" t="s">
        <v>132</v>
      </c>
      <c r="D478" s="189" t="s">
        <v>1332</v>
      </c>
      <c r="E478" s="189"/>
      <c r="F478" s="189" t="s">
        <v>1709</v>
      </c>
      <c r="G478" s="189" t="s">
        <v>494</v>
      </c>
      <c r="H478" s="189" t="s">
        <v>51</v>
      </c>
      <c r="I478" s="189" t="s">
        <v>1710</v>
      </c>
      <c r="J478" s="190">
        <v>2026.1</v>
      </c>
      <c r="K478" s="190">
        <v>2026.12</v>
      </c>
      <c r="L478" s="189" t="s">
        <v>1711</v>
      </c>
      <c r="M478" s="189">
        <v>140.6573</v>
      </c>
      <c r="N478" s="189"/>
      <c r="O478" s="189">
        <v>140.6573</v>
      </c>
      <c r="P478" s="123">
        <v>140.6573</v>
      </c>
      <c r="Q478" s="191"/>
      <c r="R478" s="191"/>
      <c r="S478" s="191"/>
      <c r="T478" s="72" t="s">
        <v>54</v>
      </c>
      <c r="U478" s="72" t="s">
        <v>54</v>
      </c>
      <c r="V478" s="72" t="s">
        <v>54</v>
      </c>
      <c r="W478" s="72" t="s">
        <v>54</v>
      </c>
      <c r="X478" s="72" t="s">
        <v>48</v>
      </c>
      <c r="Y478" s="72"/>
      <c r="Z478" s="72"/>
      <c r="AA478" s="72"/>
      <c r="AB478" s="72"/>
      <c r="AC478" s="72"/>
      <c r="AD478" s="53">
        <v>103</v>
      </c>
      <c r="AE478" s="53">
        <v>406</v>
      </c>
      <c r="AF478" s="53">
        <v>3</v>
      </c>
      <c r="AG478" s="53">
        <v>9</v>
      </c>
      <c r="AH478" s="191"/>
    </row>
    <row r="479" s="98" customFormat="1" ht="29" customHeight="1" spans="1:34">
      <c r="A479" s="122">
        <v>474</v>
      </c>
      <c r="B479" s="189" t="s">
        <v>698</v>
      </c>
      <c r="C479" s="189" t="s">
        <v>137</v>
      </c>
      <c r="D479" s="189" t="s">
        <v>1156</v>
      </c>
      <c r="E479" s="189"/>
      <c r="F479" s="189" t="s">
        <v>1712</v>
      </c>
      <c r="G479" s="189" t="s">
        <v>494</v>
      </c>
      <c r="H479" s="189" t="s">
        <v>51</v>
      </c>
      <c r="I479" s="57" t="s">
        <v>1713</v>
      </c>
      <c r="J479" s="190">
        <v>2026.1</v>
      </c>
      <c r="K479" s="190">
        <v>2026.12</v>
      </c>
      <c r="L479" s="189" t="s">
        <v>1714</v>
      </c>
      <c r="M479" s="189">
        <v>309.2279</v>
      </c>
      <c r="N479" s="189"/>
      <c r="O479" s="189">
        <v>309.2279</v>
      </c>
      <c r="P479" s="123">
        <v>309.2279</v>
      </c>
      <c r="Q479" s="191"/>
      <c r="R479" s="191"/>
      <c r="S479" s="191"/>
      <c r="T479" s="72" t="s">
        <v>54</v>
      </c>
      <c r="U479" s="72" t="s">
        <v>54</v>
      </c>
      <c r="V479" s="72" t="s">
        <v>54</v>
      </c>
      <c r="W479" s="72" t="s">
        <v>54</v>
      </c>
      <c r="X479" s="72" t="s">
        <v>48</v>
      </c>
      <c r="Y479" s="72"/>
      <c r="Z479" s="72"/>
      <c r="AA479" s="72"/>
      <c r="AB479" s="72"/>
      <c r="AC479" s="72"/>
      <c r="AD479" s="42">
        <v>672</v>
      </c>
      <c r="AE479" s="42">
        <v>2792</v>
      </c>
      <c r="AF479" s="42">
        <v>127</v>
      </c>
      <c r="AG479" s="42">
        <v>438</v>
      </c>
      <c r="AH479" s="191"/>
    </row>
    <row r="480" s="98" customFormat="1" ht="29" customHeight="1" spans="1:34">
      <c r="A480" s="122">
        <v>475</v>
      </c>
      <c r="B480" s="189" t="s">
        <v>698</v>
      </c>
      <c r="C480" s="189" t="s">
        <v>353</v>
      </c>
      <c r="D480" s="189" t="s">
        <v>1715</v>
      </c>
      <c r="E480" s="189"/>
      <c r="F480" s="189" t="s">
        <v>1716</v>
      </c>
      <c r="G480" s="189" t="s">
        <v>494</v>
      </c>
      <c r="H480" s="189" t="s">
        <v>51</v>
      </c>
      <c r="I480" s="189" t="s">
        <v>1717</v>
      </c>
      <c r="J480" s="190">
        <v>2026.1</v>
      </c>
      <c r="K480" s="190">
        <v>2026.12</v>
      </c>
      <c r="L480" s="189" t="s">
        <v>1718</v>
      </c>
      <c r="M480" s="189">
        <v>220.4732</v>
      </c>
      <c r="N480" s="189"/>
      <c r="O480" s="189">
        <v>220.4732</v>
      </c>
      <c r="P480" s="123">
        <v>220.4732</v>
      </c>
      <c r="Q480" s="191"/>
      <c r="R480" s="191"/>
      <c r="S480" s="191"/>
      <c r="T480" s="72" t="s">
        <v>54</v>
      </c>
      <c r="U480" s="72" t="s">
        <v>54</v>
      </c>
      <c r="V480" s="72" t="s">
        <v>54</v>
      </c>
      <c r="W480" s="72" t="s">
        <v>54</v>
      </c>
      <c r="X480" s="72" t="s">
        <v>48</v>
      </c>
      <c r="Y480" s="72"/>
      <c r="Z480" s="72"/>
      <c r="AA480" s="72"/>
      <c r="AB480" s="72"/>
      <c r="AC480" s="72"/>
      <c r="AD480" s="53">
        <v>72</v>
      </c>
      <c r="AE480" s="53">
        <v>315</v>
      </c>
      <c r="AF480" s="53">
        <v>29</v>
      </c>
      <c r="AG480" s="53">
        <v>122</v>
      </c>
      <c r="AH480" s="191"/>
    </row>
    <row r="481" s="98" customFormat="1" ht="29" customHeight="1" spans="1:34">
      <c r="A481" s="122">
        <v>476</v>
      </c>
      <c r="B481" s="189" t="s">
        <v>698</v>
      </c>
      <c r="C481" s="189" t="s">
        <v>279</v>
      </c>
      <c r="D481" s="189" t="s">
        <v>342</v>
      </c>
      <c r="E481" s="189"/>
      <c r="F481" s="189" t="s">
        <v>1719</v>
      </c>
      <c r="G481" s="189" t="s">
        <v>494</v>
      </c>
      <c r="H481" s="189" t="s">
        <v>51</v>
      </c>
      <c r="I481" s="189" t="s">
        <v>1720</v>
      </c>
      <c r="J481" s="190">
        <v>2026.1</v>
      </c>
      <c r="K481" s="190">
        <v>2026.12</v>
      </c>
      <c r="L481" s="189" t="s">
        <v>1721</v>
      </c>
      <c r="M481" s="189">
        <v>173.3176</v>
      </c>
      <c r="N481" s="189"/>
      <c r="O481" s="189">
        <v>173.3176</v>
      </c>
      <c r="P481" s="123">
        <v>173.3176</v>
      </c>
      <c r="Q481" s="191"/>
      <c r="R481" s="191"/>
      <c r="S481" s="191"/>
      <c r="T481" s="72" t="s">
        <v>54</v>
      </c>
      <c r="U481" s="72" t="s">
        <v>54</v>
      </c>
      <c r="V481" s="72" t="s">
        <v>54</v>
      </c>
      <c r="W481" s="72" t="s">
        <v>54</v>
      </c>
      <c r="X481" s="72" t="s">
        <v>48</v>
      </c>
      <c r="Y481" s="72"/>
      <c r="Z481" s="72"/>
      <c r="AA481" s="72"/>
      <c r="AB481" s="72"/>
      <c r="AC481" s="72"/>
      <c r="AD481" s="53">
        <v>385</v>
      </c>
      <c r="AE481" s="53">
        <v>1622</v>
      </c>
      <c r="AF481" s="53">
        <v>138</v>
      </c>
      <c r="AG481" s="53">
        <v>610</v>
      </c>
      <c r="AH481" s="191"/>
    </row>
    <row r="482" s="98" customFormat="1" ht="29" customHeight="1" spans="1:34">
      <c r="A482" s="122">
        <v>477</v>
      </c>
      <c r="B482" s="189" t="s">
        <v>698</v>
      </c>
      <c r="C482" s="189" t="s">
        <v>63</v>
      </c>
      <c r="D482" s="189" t="s">
        <v>111</v>
      </c>
      <c r="E482" s="189"/>
      <c r="F482" s="189" t="s">
        <v>1722</v>
      </c>
      <c r="G482" s="189" t="s">
        <v>494</v>
      </c>
      <c r="H482" s="189" t="s">
        <v>51</v>
      </c>
      <c r="I482" s="57" t="s">
        <v>1723</v>
      </c>
      <c r="J482" s="190">
        <v>2026.1</v>
      </c>
      <c r="K482" s="190">
        <v>2026.12</v>
      </c>
      <c r="L482" s="189" t="s">
        <v>1724</v>
      </c>
      <c r="M482" s="189">
        <v>261.1325</v>
      </c>
      <c r="N482" s="189"/>
      <c r="O482" s="189">
        <v>261.1325</v>
      </c>
      <c r="P482" s="123">
        <v>261.1325</v>
      </c>
      <c r="Q482" s="191"/>
      <c r="R482" s="191"/>
      <c r="S482" s="191"/>
      <c r="T482" s="72" t="s">
        <v>54</v>
      </c>
      <c r="U482" s="72" t="s">
        <v>54</v>
      </c>
      <c r="V482" s="72" t="s">
        <v>54</v>
      </c>
      <c r="W482" s="72" t="s">
        <v>54</v>
      </c>
      <c r="X482" s="72" t="s">
        <v>48</v>
      </c>
      <c r="Y482" s="72"/>
      <c r="Z482" s="72"/>
      <c r="AA482" s="72"/>
      <c r="AB482" s="72"/>
      <c r="AC482" s="72"/>
      <c r="AD482" s="42">
        <v>455</v>
      </c>
      <c r="AE482" s="42">
        <v>1676</v>
      </c>
      <c r="AF482" s="42">
        <v>238</v>
      </c>
      <c r="AG482" s="42">
        <v>897</v>
      </c>
      <c r="AH482" s="191"/>
    </row>
    <row r="483" s="98" customFormat="1" ht="29" customHeight="1" spans="1:34">
      <c r="A483" s="122">
        <v>478</v>
      </c>
      <c r="B483" s="189" t="s">
        <v>698</v>
      </c>
      <c r="C483" s="189" t="s">
        <v>384</v>
      </c>
      <c r="D483" s="189" t="s">
        <v>647</v>
      </c>
      <c r="E483" s="189"/>
      <c r="F483" s="189" t="s">
        <v>1725</v>
      </c>
      <c r="G483" s="189" t="s">
        <v>494</v>
      </c>
      <c r="H483" s="189" t="s">
        <v>51</v>
      </c>
      <c r="I483" s="189" t="s">
        <v>1726</v>
      </c>
      <c r="J483" s="190">
        <v>2026.1</v>
      </c>
      <c r="K483" s="190">
        <v>2026.12</v>
      </c>
      <c r="L483" s="189" t="s">
        <v>1727</v>
      </c>
      <c r="M483" s="189">
        <v>318.3577</v>
      </c>
      <c r="N483" s="189"/>
      <c r="O483" s="189">
        <v>318.3577</v>
      </c>
      <c r="P483" s="123">
        <v>318.3577</v>
      </c>
      <c r="Q483" s="191"/>
      <c r="R483" s="191"/>
      <c r="S483" s="191"/>
      <c r="T483" s="72" t="s">
        <v>54</v>
      </c>
      <c r="U483" s="72" t="s">
        <v>54</v>
      </c>
      <c r="V483" s="72" t="s">
        <v>54</v>
      </c>
      <c r="W483" s="72" t="s">
        <v>54</v>
      </c>
      <c r="X483" s="72" t="s">
        <v>48</v>
      </c>
      <c r="Y483" s="72"/>
      <c r="Z483" s="72"/>
      <c r="AA483" s="72"/>
      <c r="AB483" s="72"/>
      <c r="AC483" s="72"/>
      <c r="AD483" s="42">
        <v>187</v>
      </c>
      <c r="AE483" s="42">
        <v>882</v>
      </c>
      <c r="AF483" s="42">
        <v>77</v>
      </c>
      <c r="AG483" s="42">
        <v>368</v>
      </c>
      <c r="AH483" s="191"/>
    </row>
    <row r="484" s="98" customFormat="1" ht="29" customHeight="1" spans="1:34">
      <c r="A484" s="122">
        <v>479</v>
      </c>
      <c r="B484" s="189" t="s">
        <v>698</v>
      </c>
      <c r="C484" s="189" t="s">
        <v>83</v>
      </c>
      <c r="D484" s="189" t="s">
        <v>985</v>
      </c>
      <c r="E484" s="189"/>
      <c r="F484" s="189" t="s">
        <v>1728</v>
      </c>
      <c r="G484" s="189" t="s">
        <v>494</v>
      </c>
      <c r="H484" s="189" t="s">
        <v>51</v>
      </c>
      <c r="I484" s="189" t="s">
        <v>1729</v>
      </c>
      <c r="J484" s="190">
        <v>2026.1</v>
      </c>
      <c r="K484" s="190">
        <v>2026.12</v>
      </c>
      <c r="L484" s="189" t="s">
        <v>1730</v>
      </c>
      <c r="M484" s="189">
        <v>56.3782</v>
      </c>
      <c r="N484" s="189"/>
      <c r="O484" s="189">
        <v>56.3782</v>
      </c>
      <c r="P484" s="123">
        <v>56.3782</v>
      </c>
      <c r="Q484" s="191"/>
      <c r="R484" s="191"/>
      <c r="S484" s="191"/>
      <c r="T484" s="72" t="s">
        <v>54</v>
      </c>
      <c r="U484" s="72" t="s">
        <v>54</v>
      </c>
      <c r="V484" s="72" t="s">
        <v>54</v>
      </c>
      <c r="W484" s="72" t="s">
        <v>54</v>
      </c>
      <c r="X484" s="72" t="s">
        <v>48</v>
      </c>
      <c r="Y484" s="72"/>
      <c r="Z484" s="72"/>
      <c r="AA484" s="72"/>
      <c r="AB484" s="72"/>
      <c r="AC484" s="72"/>
      <c r="AD484" s="53">
        <v>544</v>
      </c>
      <c r="AE484" s="53">
        <v>2268</v>
      </c>
      <c r="AF484" s="53">
        <v>195</v>
      </c>
      <c r="AG484" s="53">
        <v>733</v>
      </c>
      <c r="AH484" s="191"/>
    </row>
    <row r="485" s="98" customFormat="1" ht="29" customHeight="1" spans="1:34">
      <c r="A485" s="122">
        <v>480</v>
      </c>
      <c r="B485" s="189" t="s">
        <v>698</v>
      </c>
      <c r="C485" s="189" t="s">
        <v>353</v>
      </c>
      <c r="D485" s="189" t="s">
        <v>1715</v>
      </c>
      <c r="E485" s="189"/>
      <c r="F485" s="189" t="s">
        <v>1731</v>
      </c>
      <c r="G485" s="189" t="s">
        <v>494</v>
      </c>
      <c r="H485" s="189" t="s">
        <v>51</v>
      </c>
      <c r="I485" s="189" t="s">
        <v>1732</v>
      </c>
      <c r="J485" s="190">
        <v>2026.1</v>
      </c>
      <c r="K485" s="190">
        <v>2026.12</v>
      </c>
      <c r="L485" s="189" t="s">
        <v>1733</v>
      </c>
      <c r="M485" s="189">
        <v>142.3039</v>
      </c>
      <c r="N485" s="189"/>
      <c r="O485" s="189">
        <v>142.3039</v>
      </c>
      <c r="P485" s="123">
        <v>142.3039</v>
      </c>
      <c r="Q485" s="191"/>
      <c r="R485" s="191"/>
      <c r="S485" s="191"/>
      <c r="T485" s="72" t="s">
        <v>54</v>
      </c>
      <c r="U485" s="72" t="s">
        <v>54</v>
      </c>
      <c r="V485" s="72" t="s">
        <v>54</v>
      </c>
      <c r="W485" s="72" t="s">
        <v>54</v>
      </c>
      <c r="X485" s="72" t="s">
        <v>48</v>
      </c>
      <c r="Y485" s="72"/>
      <c r="Z485" s="72"/>
      <c r="AA485" s="72"/>
      <c r="AB485" s="72"/>
      <c r="AC485" s="72"/>
      <c r="AD485" s="53">
        <v>90</v>
      </c>
      <c r="AE485" s="53">
        <v>429</v>
      </c>
      <c r="AF485" s="53">
        <v>21</v>
      </c>
      <c r="AG485" s="53">
        <v>101</v>
      </c>
      <c r="AH485" s="191"/>
    </row>
    <row r="486" s="98" customFormat="1" ht="29" customHeight="1" spans="1:34">
      <c r="A486" s="122">
        <v>481</v>
      </c>
      <c r="B486" s="189" t="s">
        <v>698</v>
      </c>
      <c r="C486" s="189" t="s">
        <v>70</v>
      </c>
      <c r="D486" s="189" t="s">
        <v>75</v>
      </c>
      <c r="E486" s="189"/>
      <c r="F486" s="189" t="s">
        <v>1734</v>
      </c>
      <c r="G486" s="189" t="s">
        <v>494</v>
      </c>
      <c r="H486" s="189" t="s">
        <v>51</v>
      </c>
      <c r="I486" s="189" t="s">
        <v>1735</v>
      </c>
      <c r="J486" s="190">
        <v>2026.1</v>
      </c>
      <c r="K486" s="190">
        <v>2026.12</v>
      </c>
      <c r="L486" s="189" t="s">
        <v>1736</v>
      </c>
      <c r="M486" s="189">
        <v>132.0636</v>
      </c>
      <c r="N486" s="189"/>
      <c r="O486" s="189">
        <v>132.0636</v>
      </c>
      <c r="P486" s="123">
        <v>132.0636</v>
      </c>
      <c r="Q486" s="191"/>
      <c r="R486" s="191"/>
      <c r="S486" s="191"/>
      <c r="T486" s="72" t="s">
        <v>54</v>
      </c>
      <c r="U486" s="72" t="s">
        <v>54</v>
      </c>
      <c r="V486" s="72" t="s">
        <v>54</v>
      </c>
      <c r="W486" s="72" t="s">
        <v>54</v>
      </c>
      <c r="X486" s="72" t="s">
        <v>48</v>
      </c>
      <c r="Y486" s="72"/>
      <c r="Z486" s="72"/>
      <c r="AA486" s="72"/>
      <c r="AB486" s="72"/>
      <c r="AC486" s="72"/>
      <c r="AD486" s="42">
        <v>52</v>
      </c>
      <c r="AE486" s="42">
        <v>214</v>
      </c>
      <c r="AF486" s="42">
        <v>1</v>
      </c>
      <c r="AG486" s="42">
        <v>5</v>
      </c>
      <c r="AH486" s="191"/>
    </row>
    <row r="487" s="98" customFormat="1" ht="29" customHeight="1" spans="1:34">
      <c r="A487" s="122">
        <v>482</v>
      </c>
      <c r="B487" s="189" t="s">
        <v>698</v>
      </c>
      <c r="C487" s="189" t="s">
        <v>70</v>
      </c>
      <c r="D487" s="189" t="s">
        <v>1148</v>
      </c>
      <c r="E487" s="189"/>
      <c r="F487" s="189" t="s">
        <v>1737</v>
      </c>
      <c r="G487" s="189" t="s">
        <v>494</v>
      </c>
      <c r="H487" s="189" t="s">
        <v>51</v>
      </c>
      <c r="I487" s="189" t="s">
        <v>1738</v>
      </c>
      <c r="J487" s="190">
        <v>2026.1</v>
      </c>
      <c r="K487" s="190">
        <v>2026.12</v>
      </c>
      <c r="L487" s="189" t="s">
        <v>1739</v>
      </c>
      <c r="M487" s="189">
        <v>176.9116</v>
      </c>
      <c r="N487" s="189"/>
      <c r="O487" s="189">
        <v>176.9116</v>
      </c>
      <c r="P487" s="123">
        <v>176.9116</v>
      </c>
      <c r="Q487" s="191"/>
      <c r="R487" s="191"/>
      <c r="S487" s="191"/>
      <c r="T487" s="72" t="s">
        <v>54</v>
      </c>
      <c r="U487" s="72" t="s">
        <v>54</v>
      </c>
      <c r="V487" s="72" t="s">
        <v>54</v>
      </c>
      <c r="W487" s="72" t="s">
        <v>54</v>
      </c>
      <c r="X487" s="72" t="s">
        <v>48</v>
      </c>
      <c r="Y487" s="72"/>
      <c r="Z487" s="72"/>
      <c r="AA487" s="72"/>
      <c r="AB487" s="72"/>
      <c r="AC487" s="72"/>
      <c r="AD487" s="42">
        <v>398</v>
      </c>
      <c r="AE487" s="42">
        <v>1764</v>
      </c>
      <c r="AF487" s="42">
        <v>76</v>
      </c>
      <c r="AG487" s="42">
        <v>279</v>
      </c>
      <c r="AH487" s="191"/>
    </row>
    <row r="488" s="98" customFormat="1" ht="29" customHeight="1" spans="1:34">
      <c r="A488" s="122">
        <v>483</v>
      </c>
      <c r="B488" s="189" t="s">
        <v>698</v>
      </c>
      <c r="C488" s="189" t="s">
        <v>83</v>
      </c>
      <c r="D488" s="189" t="s">
        <v>1469</v>
      </c>
      <c r="E488" s="189"/>
      <c r="F488" s="189" t="s">
        <v>1740</v>
      </c>
      <c r="G488" s="189" t="s">
        <v>494</v>
      </c>
      <c r="H488" s="189" t="s">
        <v>51</v>
      </c>
      <c r="I488" s="57" t="s">
        <v>1741</v>
      </c>
      <c r="J488" s="190">
        <v>2026.1</v>
      </c>
      <c r="K488" s="190">
        <v>2026.12</v>
      </c>
      <c r="L488" s="189" t="s">
        <v>1742</v>
      </c>
      <c r="M488" s="189">
        <v>69.0394</v>
      </c>
      <c r="N488" s="189"/>
      <c r="O488" s="189">
        <v>69.0394</v>
      </c>
      <c r="P488" s="123">
        <v>69.0394</v>
      </c>
      <c r="Q488" s="191"/>
      <c r="R488" s="191"/>
      <c r="S488" s="191"/>
      <c r="T488" s="72" t="s">
        <v>54</v>
      </c>
      <c r="U488" s="72" t="s">
        <v>54</v>
      </c>
      <c r="V488" s="72" t="s">
        <v>54</v>
      </c>
      <c r="W488" s="72" t="s">
        <v>54</v>
      </c>
      <c r="X488" s="72" t="s">
        <v>48</v>
      </c>
      <c r="Y488" s="72"/>
      <c r="Z488" s="72"/>
      <c r="AA488" s="72"/>
      <c r="AB488" s="72"/>
      <c r="AC488" s="72"/>
      <c r="AD488" s="53">
        <v>136</v>
      </c>
      <c r="AE488" s="53">
        <v>549</v>
      </c>
      <c r="AF488" s="53">
        <v>65</v>
      </c>
      <c r="AG488" s="53">
        <v>261</v>
      </c>
      <c r="AH488" s="191"/>
    </row>
    <row r="489" s="98" customFormat="1" ht="29" customHeight="1" spans="1:34">
      <c r="A489" s="122">
        <v>484</v>
      </c>
      <c r="B489" s="189" t="s">
        <v>698</v>
      </c>
      <c r="C489" s="189" t="s">
        <v>106</v>
      </c>
      <c r="D489" s="189" t="s">
        <v>1358</v>
      </c>
      <c r="E489" s="189"/>
      <c r="F489" s="189" t="s">
        <v>1743</v>
      </c>
      <c r="G489" s="189" t="s">
        <v>494</v>
      </c>
      <c r="H489" s="189" t="s">
        <v>51</v>
      </c>
      <c r="I489" s="189" t="s">
        <v>1744</v>
      </c>
      <c r="J489" s="190">
        <v>2026.1</v>
      </c>
      <c r="K489" s="190">
        <v>2026.12</v>
      </c>
      <c r="L489" s="189" t="s">
        <v>1745</v>
      </c>
      <c r="M489" s="189">
        <v>128.033</v>
      </c>
      <c r="N489" s="189"/>
      <c r="O489" s="189">
        <v>128.033</v>
      </c>
      <c r="P489" s="123">
        <v>128.033</v>
      </c>
      <c r="Q489" s="191"/>
      <c r="R489" s="191"/>
      <c r="S489" s="191"/>
      <c r="T489" s="72" t="s">
        <v>54</v>
      </c>
      <c r="U489" s="72" t="s">
        <v>54</v>
      </c>
      <c r="V489" s="72" t="s">
        <v>54</v>
      </c>
      <c r="W489" s="72" t="s">
        <v>54</v>
      </c>
      <c r="X489" s="72" t="s">
        <v>48</v>
      </c>
      <c r="Y489" s="72"/>
      <c r="Z489" s="72"/>
      <c r="AA489" s="72"/>
      <c r="AB489" s="72"/>
      <c r="AC489" s="72"/>
      <c r="AD489" s="42">
        <v>82</v>
      </c>
      <c r="AE489" s="42">
        <v>349</v>
      </c>
      <c r="AF489" s="42">
        <v>8</v>
      </c>
      <c r="AG489" s="42">
        <v>29</v>
      </c>
      <c r="AH489" s="191"/>
    </row>
    <row r="490" s="98" customFormat="1" ht="29" customHeight="1" spans="1:34">
      <c r="A490" s="122">
        <v>485</v>
      </c>
      <c r="B490" s="189" t="s">
        <v>698</v>
      </c>
      <c r="C490" s="189" t="s">
        <v>189</v>
      </c>
      <c r="D490" s="189" t="s">
        <v>1107</v>
      </c>
      <c r="E490" s="189"/>
      <c r="F490" s="189" t="s">
        <v>1746</v>
      </c>
      <c r="G490" s="189" t="s">
        <v>494</v>
      </c>
      <c r="H490" s="189" t="s">
        <v>51</v>
      </c>
      <c r="I490" s="189" t="s">
        <v>1747</v>
      </c>
      <c r="J490" s="190">
        <v>2026.1</v>
      </c>
      <c r="K490" s="190">
        <v>2026.12</v>
      </c>
      <c r="L490" s="189"/>
      <c r="M490" s="192">
        <v>260</v>
      </c>
      <c r="N490" s="192">
        <v>260</v>
      </c>
      <c r="O490" s="189"/>
      <c r="P490" s="123">
        <v>260</v>
      </c>
      <c r="Q490" s="191"/>
      <c r="R490" s="191"/>
      <c r="S490" s="191"/>
      <c r="T490" s="72" t="s">
        <v>54</v>
      </c>
      <c r="U490" s="72" t="s">
        <v>54</v>
      </c>
      <c r="V490" s="72" t="s">
        <v>54</v>
      </c>
      <c r="W490" s="72" t="s">
        <v>54</v>
      </c>
      <c r="X490" s="72" t="s">
        <v>48</v>
      </c>
      <c r="Y490" s="72"/>
      <c r="Z490" s="72"/>
      <c r="AA490" s="72"/>
      <c r="AB490" s="72"/>
      <c r="AC490" s="72"/>
      <c r="AD490" s="47">
        <v>425</v>
      </c>
      <c r="AE490" s="47">
        <v>1782</v>
      </c>
      <c r="AF490" s="47">
        <v>28</v>
      </c>
      <c r="AG490" s="47">
        <v>100</v>
      </c>
      <c r="AH490" s="191"/>
    </row>
    <row r="491" s="98" customFormat="1" ht="29" customHeight="1" spans="1:34">
      <c r="A491" s="122">
        <v>486</v>
      </c>
      <c r="B491" s="189" t="s">
        <v>698</v>
      </c>
      <c r="C491" s="189" t="s">
        <v>92</v>
      </c>
      <c r="D491" s="189" t="s">
        <v>374</v>
      </c>
      <c r="E491" s="189"/>
      <c r="F491" s="189" t="s">
        <v>1748</v>
      </c>
      <c r="G491" s="189" t="s">
        <v>494</v>
      </c>
      <c r="H491" s="189" t="s">
        <v>51</v>
      </c>
      <c r="I491" s="189" t="s">
        <v>1749</v>
      </c>
      <c r="J491" s="190">
        <v>2026.1</v>
      </c>
      <c r="K491" s="190">
        <v>2026.12</v>
      </c>
      <c r="L491" s="189"/>
      <c r="M491" s="192">
        <v>400</v>
      </c>
      <c r="N491" s="192">
        <v>400</v>
      </c>
      <c r="O491" s="189"/>
      <c r="P491" s="123">
        <v>400</v>
      </c>
      <c r="Q491" s="191"/>
      <c r="R491" s="191"/>
      <c r="S491" s="191"/>
      <c r="T491" s="72" t="s">
        <v>54</v>
      </c>
      <c r="U491" s="72" t="s">
        <v>54</v>
      </c>
      <c r="V491" s="72" t="s">
        <v>54</v>
      </c>
      <c r="W491" s="72" t="s">
        <v>54</v>
      </c>
      <c r="X491" s="72" t="s">
        <v>48</v>
      </c>
      <c r="Y491" s="72"/>
      <c r="Z491" s="72"/>
      <c r="AA491" s="72"/>
      <c r="AB491" s="72"/>
      <c r="AC491" s="72"/>
      <c r="AD491" s="193">
        <v>235</v>
      </c>
      <c r="AE491" s="193">
        <v>924</v>
      </c>
      <c r="AF491" s="193">
        <v>119</v>
      </c>
      <c r="AG491" s="194">
        <v>452</v>
      </c>
      <c r="AH491" s="191"/>
    </row>
    <row r="492" s="98" customFormat="1" ht="29" customHeight="1" spans="1:34">
      <c r="A492" s="122">
        <v>487</v>
      </c>
      <c r="B492" s="189" t="s">
        <v>698</v>
      </c>
      <c r="C492" s="189" t="s">
        <v>699</v>
      </c>
      <c r="D492" s="189" t="s">
        <v>1077</v>
      </c>
      <c r="E492" s="189"/>
      <c r="F492" s="189" t="s">
        <v>1750</v>
      </c>
      <c r="G492" s="189" t="s">
        <v>494</v>
      </c>
      <c r="H492" s="189" t="s">
        <v>51</v>
      </c>
      <c r="I492" s="189" t="s">
        <v>1751</v>
      </c>
      <c r="J492" s="190">
        <v>2026.1</v>
      </c>
      <c r="K492" s="190">
        <v>2026.12</v>
      </c>
      <c r="L492" s="189" t="s">
        <v>1752</v>
      </c>
      <c r="M492" s="189">
        <v>157.8789</v>
      </c>
      <c r="N492" s="189"/>
      <c r="O492" s="189">
        <v>157.8789</v>
      </c>
      <c r="P492" s="123">
        <v>157.8789</v>
      </c>
      <c r="Q492" s="191"/>
      <c r="R492" s="191"/>
      <c r="S492" s="191"/>
      <c r="T492" s="72" t="s">
        <v>54</v>
      </c>
      <c r="U492" s="72" t="s">
        <v>54</v>
      </c>
      <c r="V492" s="72" t="s">
        <v>54</v>
      </c>
      <c r="W492" s="72" t="s">
        <v>54</v>
      </c>
      <c r="X492" s="72" t="s">
        <v>48</v>
      </c>
      <c r="Y492" s="72"/>
      <c r="Z492" s="72"/>
      <c r="AA492" s="72"/>
      <c r="AB492" s="72"/>
      <c r="AC492" s="72"/>
      <c r="AD492" s="42">
        <v>57</v>
      </c>
      <c r="AE492" s="42">
        <v>213</v>
      </c>
      <c r="AF492" s="42">
        <v>5</v>
      </c>
      <c r="AG492" s="42">
        <v>14</v>
      </c>
      <c r="AH492" s="191"/>
    </row>
    <row r="493" s="98" customFormat="1" ht="29" customHeight="1" spans="1:34">
      <c r="A493" s="122">
        <v>488</v>
      </c>
      <c r="B493" s="189" t="s">
        <v>698</v>
      </c>
      <c r="C493" s="189" t="s">
        <v>92</v>
      </c>
      <c r="D493" s="189" t="s">
        <v>515</v>
      </c>
      <c r="E493" s="189"/>
      <c r="F493" s="189" t="s">
        <v>1753</v>
      </c>
      <c r="G493" s="189" t="s">
        <v>494</v>
      </c>
      <c r="H493" s="189" t="s">
        <v>51</v>
      </c>
      <c r="I493" s="189" t="s">
        <v>1754</v>
      </c>
      <c r="J493" s="190">
        <v>2026.1</v>
      </c>
      <c r="K493" s="190">
        <v>2026.12</v>
      </c>
      <c r="L493" s="189" t="s">
        <v>1755</v>
      </c>
      <c r="M493" s="189">
        <v>94.964</v>
      </c>
      <c r="N493" s="189"/>
      <c r="O493" s="189">
        <v>94.964</v>
      </c>
      <c r="P493" s="123">
        <v>94.964</v>
      </c>
      <c r="Q493" s="191"/>
      <c r="R493" s="191"/>
      <c r="S493" s="191"/>
      <c r="T493" s="72" t="s">
        <v>54</v>
      </c>
      <c r="U493" s="72" t="s">
        <v>54</v>
      </c>
      <c r="V493" s="72" t="s">
        <v>54</v>
      </c>
      <c r="W493" s="72" t="s">
        <v>54</v>
      </c>
      <c r="X493" s="72" t="s">
        <v>48</v>
      </c>
      <c r="Y493" s="72"/>
      <c r="Z493" s="72"/>
      <c r="AA493" s="72"/>
      <c r="AB493" s="72"/>
      <c r="AC493" s="72"/>
      <c r="AD493" s="42">
        <v>26</v>
      </c>
      <c r="AE493" s="42">
        <v>132</v>
      </c>
      <c r="AF493" s="42">
        <v>2</v>
      </c>
      <c r="AG493" s="42">
        <v>9</v>
      </c>
      <c r="AH493" s="191"/>
    </row>
    <row r="494" s="98" customFormat="1" ht="29" customHeight="1" spans="1:34">
      <c r="A494" s="122">
        <v>489</v>
      </c>
      <c r="B494" s="189" t="s">
        <v>698</v>
      </c>
      <c r="C494" s="189" t="s">
        <v>101</v>
      </c>
      <c r="D494" s="189" t="s">
        <v>632</v>
      </c>
      <c r="E494" s="189"/>
      <c r="F494" s="189" t="s">
        <v>1756</v>
      </c>
      <c r="G494" s="189" t="s">
        <v>494</v>
      </c>
      <c r="H494" s="189" t="s">
        <v>51</v>
      </c>
      <c r="I494" s="189" t="s">
        <v>1757</v>
      </c>
      <c r="J494" s="190">
        <v>2026.1</v>
      </c>
      <c r="K494" s="190">
        <v>2026.12</v>
      </c>
      <c r="L494" s="189" t="s">
        <v>1758</v>
      </c>
      <c r="M494" s="189">
        <v>46.7624</v>
      </c>
      <c r="N494" s="189"/>
      <c r="O494" s="189">
        <v>46.7624</v>
      </c>
      <c r="P494" s="123">
        <v>46.7624</v>
      </c>
      <c r="Q494" s="191"/>
      <c r="R494" s="191"/>
      <c r="S494" s="191"/>
      <c r="T494" s="72" t="s">
        <v>54</v>
      </c>
      <c r="U494" s="72" t="s">
        <v>54</v>
      </c>
      <c r="V494" s="72" t="s">
        <v>54</v>
      </c>
      <c r="W494" s="72" t="s">
        <v>54</v>
      </c>
      <c r="X494" s="72" t="s">
        <v>48</v>
      </c>
      <c r="Y494" s="72"/>
      <c r="Z494" s="72"/>
      <c r="AA494" s="72"/>
      <c r="AB494" s="72"/>
      <c r="AC494" s="72"/>
      <c r="AD494" s="42">
        <v>90</v>
      </c>
      <c r="AE494" s="42">
        <v>357</v>
      </c>
      <c r="AF494" s="42">
        <v>11</v>
      </c>
      <c r="AG494" s="42">
        <v>42</v>
      </c>
      <c r="AH494" s="191"/>
    </row>
    <row r="495" s="98" customFormat="1" ht="29" customHeight="1" spans="1:34">
      <c r="A495" s="122">
        <v>490</v>
      </c>
      <c r="B495" s="189" t="s">
        <v>698</v>
      </c>
      <c r="C495" s="189" t="s">
        <v>70</v>
      </c>
      <c r="D495" s="189" t="s">
        <v>71</v>
      </c>
      <c r="E495" s="189"/>
      <c r="F495" s="189" t="s">
        <v>1759</v>
      </c>
      <c r="G495" s="189" t="s">
        <v>494</v>
      </c>
      <c r="H495" s="189" t="s">
        <v>51</v>
      </c>
      <c r="I495" s="57" t="s">
        <v>1760</v>
      </c>
      <c r="J495" s="190">
        <v>2026.1</v>
      </c>
      <c r="K495" s="190">
        <v>2026.12</v>
      </c>
      <c r="L495" s="189" t="s">
        <v>1761</v>
      </c>
      <c r="M495" s="189">
        <v>76.8644</v>
      </c>
      <c r="N495" s="189"/>
      <c r="O495" s="189">
        <v>76.8644</v>
      </c>
      <c r="P495" s="123">
        <v>76.8644</v>
      </c>
      <c r="Q495" s="191"/>
      <c r="R495" s="191"/>
      <c r="S495" s="191"/>
      <c r="T495" s="72" t="s">
        <v>54</v>
      </c>
      <c r="U495" s="72" t="s">
        <v>54</v>
      </c>
      <c r="V495" s="72" t="s">
        <v>54</v>
      </c>
      <c r="W495" s="72" t="s">
        <v>54</v>
      </c>
      <c r="X495" s="72" t="s">
        <v>48</v>
      </c>
      <c r="Y495" s="72"/>
      <c r="Z495" s="72"/>
      <c r="AA495" s="72"/>
      <c r="AB495" s="72"/>
      <c r="AC495" s="72"/>
      <c r="AD495" s="42">
        <v>98</v>
      </c>
      <c r="AE495" s="42">
        <v>405</v>
      </c>
      <c r="AF495" s="42">
        <v>11</v>
      </c>
      <c r="AG495" s="42">
        <v>46</v>
      </c>
      <c r="AH495" s="191"/>
    </row>
    <row r="496" s="98" customFormat="1" ht="29" customHeight="1" spans="1:34">
      <c r="A496" s="122">
        <v>491</v>
      </c>
      <c r="B496" s="189" t="s">
        <v>698</v>
      </c>
      <c r="C496" s="189" t="s">
        <v>132</v>
      </c>
      <c r="D496" s="189" t="s">
        <v>430</v>
      </c>
      <c r="E496" s="189"/>
      <c r="F496" s="189" t="s">
        <v>1762</v>
      </c>
      <c r="G496" s="189" t="s">
        <v>494</v>
      </c>
      <c r="H496" s="189" t="s">
        <v>51</v>
      </c>
      <c r="I496" s="189" t="s">
        <v>1763</v>
      </c>
      <c r="J496" s="190">
        <v>2026.1</v>
      </c>
      <c r="K496" s="190">
        <v>2026.12</v>
      </c>
      <c r="L496" s="189" t="s">
        <v>1764</v>
      </c>
      <c r="M496" s="189">
        <v>58.2134</v>
      </c>
      <c r="N496" s="189"/>
      <c r="O496" s="189">
        <v>58.2134</v>
      </c>
      <c r="P496" s="123">
        <v>58.2134</v>
      </c>
      <c r="Q496" s="191"/>
      <c r="R496" s="191"/>
      <c r="S496" s="191"/>
      <c r="T496" s="72" t="s">
        <v>54</v>
      </c>
      <c r="U496" s="72" t="s">
        <v>54</v>
      </c>
      <c r="V496" s="72" t="s">
        <v>54</v>
      </c>
      <c r="W496" s="72" t="s">
        <v>54</v>
      </c>
      <c r="X496" s="72" t="s">
        <v>48</v>
      </c>
      <c r="Y496" s="72"/>
      <c r="Z496" s="72"/>
      <c r="AA496" s="72"/>
      <c r="AB496" s="72"/>
      <c r="AC496" s="72"/>
      <c r="AD496" s="42">
        <v>128</v>
      </c>
      <c r="AE496" s="42">
        <v>605</v>
      </c>
      <c r="AF496" s="42">
        <v>7</v>
      </c>
      <c r="AG496" s="42">
        <v>23</v>
      </c>
      <c r="AH496" s="191"/>
    </row>
    <row r="497" s="98" customFormat="1" ht="29" customHeight="1" spans="1:34">
      <c r="A497" s="122">
        <v>492</v>
      </c>
      <c r="B497" s="189" t="s">
        <v>698</v>
      </c>
      <c r="C497" s="189" t="s">
        <v>132</v>
      </c>
      <c r="D497" s="189" t="s">
        <v>430</v>
      </c>
      <c r="E497" s="189"/>
      <c r="F497" s="189" t="s">
        <v>1765</v>
      </c>
      <c r="G497" s="189" t="s">
        <v>494</v>
      </c>
      <c r="H497" s="189" t="s">
        <v>51</v>
      </c>
      <c r="I497" s="189" t="s">
        <v>1766</v>
      </c>
      <c r="J497" s="190">
        <v>2026.1</v>
      </c>
      <c r="K497" s="190">
        <v>2026.12</v>
      </c>
      <c r="L497" s="189" t="s">
        <v>1767</v>
      </c>
      <c r="M497" s="189">
        <v>55.1987</v>
      </c>
      <c r="N497" s="189"/>
      <c r="O497" s="189">
        <v>55.1987</v>
      </c>
      <c r="P497" s="123">
        <v>55.1987</v>
      </c>
      <c r="Q497" s="191"/>
      <c r="R497" s="191"/>
      <c r="S497" s="191"/>
      <c r="T497" s="72" t="s">
        <v>54</v>
      </c>
      <c r="U497" s="72" t="s">
        <v>54</v>
      </c>
      <c r="V497" s="72" t="s">
        <v>54</v>
      </c>
      <c r="W497" s="72" t="s">
        <v>54</v>
      </c>
      <c r="X497" s="72" t="s">
        <v>48</v>
      </c>
      <c r="Y497" s="72"/>
      <c r="Z497" s="72"/>
      <c r="AA497" s="72"/>
      <c r="AB497" s="72"/>
      <c r="AC497" s="72"/>
      <c r="AD497" s="42">
        <v>224</v>
      </c>
      <c r="AE497" s="42">
        <v>1002</v>
      </c>
      <c r="AF497" s="42">
        <v>13</v>
      </c>
      <c r="AG497" s="42">
        <v>36</v>
      </c>
      <c r="AH497" s="191"/>
    </row>
    <row r="498" s="98" customFormat="1" ht="29" customHeight="1" spans="1:34">
      <c r="A498" s="122">
        <v>493</v>
      </c>
      <c r="B498" s="189" t="s">
        <v>698</v>
      </c>
      <c r="C498" s="189" t="s">
        <v>106</v>
      </c>
      <c r="D498" s="189" t="s">
        <v>567</v>
      </c>
      <c r="E498" s="189"/>
      <c r="F498" s="189" t="s">
        <v>1768</v>
      </c>
      <c r="G498" s="189" t="s">
        <v>494</v>
      </c>
      <c r="H498" s="189" t="s">
        <v>51</v>
      </c>
      <c r="I498" s="189" t="s">
        <v>1769</v>
      </c>
      <c r="J498" s="190">
        <v>2026.1</v>
      </c>
      <c r="K498" s="190">
        <v>2026.12</v>
      </c>
      <c r="L498" s="189" t="s">
        <v>1770</v>
      </c>
      <c r="M498" s="189">
        <v>47.0725</v>
      </c>
      <c r="N498" s="189"/>
      <c r="O498" s="189">
        <v>47.0725</v>
      </c>
      <c r="P498" s="123">
        <v>47.0725</v>
      </c>
      <c r="Q498" s="191"/>
      <c r="R498" s="191"/>
      <c r="S498" s="191"/>
      <c r="T498" s="72" t="s">
        <v>54</v>
      </c>
      <c r="U498" s="72" t="s">
        <v>54</v>
      </c>
      <c r="V498" s="72" t="s">
        <v>54</v>
      </c>
      <c r="W498" s="72" t="s">
        <v>54</v>
      </c>
      <c r="X498" s="72" t="s">
        <v>48</v>
      </c>
      <c r="Y498" s="72"/>
      <c r="Z498" s="72"/>
      <c r="AA498" s="72"/>
      <c r="AB498" s="72"/>
      <c r="AC498" s="72"/>
      <c r="AD498" s="42">
        <v>46</v>
      </c>
      <c r="AE498" s="42">
        <v>194</v>
      </c>
      <c r="AF498" s="42">
        <v>8</v>
      </c>
      <c r="AG498" s="42">
        <v>37</v>
      </c>
      <c r="AH498" s="191"/>
    </row>
    <row r="499" s="98" customFormat="1" ht="29" customHeight="1" spans="1:34">
      <c r="A499" s="122">
        <v>494</v>
      </c>
      <c r="B499" s="189" t="s">
        <v>698</v>
      </c>
      <c r="C499" s="189" t="s">
        <v>699</v>
      </c>
      <c r="D499" s="189" t="s">
        <v>700</v>
      </c>
      <c r="E499" s="189"/>
      <c r="F499" s="189" t="s">
        <v>1771</v>
      </c>
      <c r="G499" s="189" t="s">
        <v>494</v>
      </c>
      <c r="H499" s="189" t="s">
        <v>51</v>
      </c>
      <c r="I499" s="189" t="s">
        <v>1772</v>
      </c>
      <c r="J499" s="190">
        <v>2026.1</v>
      </c>
      <c r="K499" s="190">
        <v>2026.12</v>
      </c>
      <c r="L499" s="189" t="s">
        <v>1773</v>
      </c>
      <c r="M499" s="189">
        <v>67.2155</v>
      </c>
      <c r="N499" s="189"/>
      <c r="O499" s="189">
        <v>67.2155</v>
      </c>
      <c r="P499" s="123">
        <v>67.2155</v>
      </c>
      <c r="Q499" s="191"/>
      <c r="R499" s="191"/>
      <c r="S499" s="191"/>
      <c r="T499" s="72" t="s">
        <v>54</v>
      </c>
      <c r="U499" s="72" t="s">
        <v>54</v>
      </c>
      <c r="V499" s="72" t="s">
        <v>54</v>
      </c>
      <c r="W499" s="72" t="s">
        <v>54</v>
      </c>
      <c r="X499" s="72" t="s">
        <v>48</v>
      </c>
      <c r="Y499" s="72"/>
      <c r="Z499" s="72"/>
      <c r="AA499" s="72"/>
      <c r="AB499" s="72"/>
      <c r="AC499" s="72"/>
      <c r="AD499" s="42">
        <v>89</v>
      </c>
      <c r="AE499" s="42">
        <v>337</v>
      </c>
      <c r="AF499" s="42">
        <v>8</v>
      </c>
      <c r="AG499" s="42">
        <v>32</v>
      </c>
      <c r="AH499" s="191"/>
    </row>
    <row r="500" s="98" customFormat="1" ht="29" customHeight="1" spans="1:34">
      <c r="A500" s="122">
        <v>495</v>
      </c>
      <c r="B500" s="189" t="s">
        <v>698</v>
      </c>
      <c r="C500" s="189" t="s">
        <v>1774</v>
      </c>
      <c r="D500" s="189" t="s">
        <v>1775</v>
      </c>
      <c r="E500" s="189"/>
      <c r="F500" s="189" t="s">
        <v>1776</v>
      </c>
      <c r="G500" s="189" t="s">
        <v>494</v>
      </c>
      <c r="H500" s="189" t="s">
        <v>51</v>
      </c>
      <c r="I500" s="189" t="s">
        <v>1777</v>
      </c>
      <c r="J500" s="190">
        <v>2026.1</v>
      </c>
      <c r="K500" s="190">
        <v>2026.12</v>
      </c>
      <c r="L500" s="195" t="s">
        <v>1778</v>
      </c>
      <c r="M500" s="189">
        <v>90</v>
      </c>
      <c r="N500" s="189">
        <v>90</v>
      </c>
      <c r="O500" s="189"/>
      <c r="P500" s="123">
        <v>90</v>
      </c>
      <c r="Q500" s="191"/>
      <c r="R500" s="191"/>
      <c r="S500" s="191"/>
      <c r="T500" s="72" t="s">
        <v>54</v>
      </c>
      <c r="U500" s="72" t="s">
        <v>54</v>
      </c>
      <c r="V500" s="72" t="s">
        <v>54</v>
      </c>
      <c r="W500" s="72" t="s">
        <v>54</v>
      </c>
      <c r="X500" s="72" t="s">
        <v>48</v>
      </c>
      <c r="Y500" s="72"/>
      <c r="Z500" s="72"/>
      <c r="AA500" s="72"/>
      <c r="AB500" s="72"/>
      <c r="AC500" s="72"/>
      <c r="AD500" s="196">
        <v>23</v>
      </c>
      <c r="AE500" s="196">
        <v>98</v>
      </c>
      <c r="AF500" s="196"/>
      <c r="AG500" s="196"/>
      <c r="AH500" s="191"/>
    </row>
    <row r="501" s="98" customFormat="1" ht="29" customHeight="1" spans="1:34">
      <c r="A501" s="122">
        <v>496</v>
      </c>
      <c r="B501" s="189" t="s">
        <v>698</v>
      </c>
      <c r="C501" s="189" t="s">
        <v>1774</v>
      </c>
      <c r="D501" s="189" t="s">
        <v>1775</v>
      </c>
      <c r="E501" s="189"/>
      <c r="F501" s="189" t="s">
        <v>1779</v>
      </c>
      <c r="G501" s="189" t="s">
        <v>494</v>
      </c>
      <c r="H501" s="189" t="s">
        <v>51</v>
      </c>
      <c r="I501" s="189" t="s">
        <v>1780</v>
      </c>
      <c r="J501" s="190">
        <v>2026.1</v>
      </c>
      <c r="K501" s="190">
        <v>2026.12</v>
      </c>
      <c r="L501" s="195" t="s">
        <v>1778</v>
      </c>
      <c r="M501" s="189">
        <v>30</v>
      </c>
      <c r="N501" s="189">
        <v>30</v>
      </c>
      <c r="O501" s="189"/>
      <c r="P501" s="123">
        <v>30</v>
      </c>
      <c r="Q501" s="191"/>
      <c r="R501" s="191"/>
      <c r="S501" s="191"/>
      <c r="T501" s="72" t="s">
        <v>54</v>
      </c>
      <c r="U501" s="72" t="s">
        <v>54</v>
      </c>
      <c r="V501" s="72" t="s">
        <v>54</v>
      </c>
      <c r="W501" s="72" t="s">
        <v>54</v>
      </c>
      <c r="X501" s="72" t="s">
        <v>48</v>
      </c>
      <c r="Y501" s="72"/>
      <c r="Z501" s="72"/>
      <c r="AA501" s="72"/>
      <c r="AB501" s="72"/>
      <c r="AC501" s="72"/>
      <c r="AD501" s="196">
        <v>23</v>
      </c>
      <c r="AE501" s="196">
        <v>98</v>
      </c>
      <c r="AF501" s="196"/>
      <c r="AG501" s="196"/>
      <c r="AH501" s="191"/>
    </row>
    <row r="502" s="98" customFormat="1" ht="29" customHeight="1" spans="1:34">
      <c r="A502" s="122">
        <v>497</v>
      </c>
      <c r="B502" s="189" t="s">
        <v>698</v>
      </c>
      <c r="C502" s="189" t="s">
        <v>1774</v>
      </c>
      <c r="D502" s="189" t="s">
        <v>1775</v>
      </c>
      <c r="E502" s="189"/>
      <c r="F502" s="189" t="s">
        <v>1781</v>
      </c>
      <c r="G502" s="189" t="s">
        <v>494</v>
      </c>
      <c r="H502" s="189" t="s">
        <v>51</v>
      </c>
      <c r="I502" s="189" t="s">
        <v>1782</v>
      </c>
      <c r="J502" s="190">
        <v>2026.1</v>
      </c>
      <c r="K502" s="190">
        <v>2026.12</v>
      </c>
      <c r="L502" s="195" t="s">
        <v>1778</v>
      </c>
      <c r="M502" s="189">
        <v>105</v>
      </c>
      <c r="N502" s="189">
        <v>105</v>
      </c>
      <c r="O502" s="189"/>
      <c r="P502" s="123">
        <v>105</v>
      </c>
      <c r="Q502" s="191"/>
      <c r="R502" s="191"/>
      <c r="S502" s="191"/>
      <c r="T502" s="72" t="s">
        <v>54</v>
      </c>
      <c r="U502" s="72" t="s">
        <v>54</v>
      </c>
      <c r="V502" s="72" t="s">
        <v>54</v>
      </c>
      <c r="W502" s="72" t="s">
        <v>54</v>
      </c>
      <c r="X502" s="72" t="s">
        <v>48</v>
      </c>
      <c r="Y502" s="72"/>
      <c r="Z502" s="72"/>
      <c r="AA502" s="72"/>
      <c r="AB502" s="72"/>
      <c r="AC502" s="72"/>
      <c r="AD502" s="196">
        <v>23</v>
      </c>
      <c r="AE502" s="196">
        <v>98</v>
      </c>
      <c r="AF502" s="196"/>
      <c r="AG502" s="196"/>
      <c r="AH502" s="191"/>
    </row>
    <row r="503" s="98" customFormat="1" ht="29" customHeight="1" spans="1:34">
      <c r="A503" s="122">
        <v>498</v>
      </c>
      <c r="B503" s="189" t="s">
        <v>698</v>
      </c>
      <c r="C503" s="189" t="s">
        <v>1774</v>
      </c>
      <c r="D503" s="189" t="s">
        <v>1775</v>
      </c>
      <c r="E503" s="189"/>
      <c r="F503" s="189" t="s">
        <v>1783</v>
      </c>
      <c r="G503" s="189" t="s">
        <v>494</v>
      </c>
      <c r="H503" s="189" t="s">
        <v>51</v>
      </c>
      <c r="I503" s="189" t="s">
        <v>1784</v>
      </c>
      <c r="J503" s="190">
        <v>2026.1</v>
      </c>
      <c r="K503" s="190">
        <v>2026.12</v>
      </c>
      <c r="L503" s="195" t="s">
        <v>1785</v>
      </c>
      <c r="M503" s="189">
        <v>27</v>
      </c>
      <c r="N503" s="189">
        <v>27</v>
      </c>
      <c r="O503" s="189"/>
      <c r="P503" s="123">
        <v>27</v>
      </c>
      <c r="Q503" s="191"/>
      <c r="R503" s="191"/>
      <c r="S503" s="191"/>
      <c r="T503" s="72" t="s">
        <v>54</v>
      </c>
      <c r="U503" s="72" t="s">
        <v>54</v>
      </c>
      <c r="V503" s="72" t="s">
        <v>54</v>
      </c>
      <c r="W503" s="72" t="s">
        <v>54</v>
      </c>
      <c r="X503" s="72" t="s">
        <v>48</v>
      </c>
      <c r="Y503" s="72"/>
      <c r="Z503" s="72"/>
      <c r="AA503" s="72"/>
      <c r="AB503" s="72"/>
      <c r="AC503" s="72"/>
      <c r="AD503" s="196">
        <v>72</v>
      </c>
      <c r="AE503" s="196">
        <v>305</v>
      </c>
      <c r="AF503" s="196"/>
      <c r="AG503" s="196"/>
      <c r="AH503" s="191"/>
    </row>
    <row r="504" s="98" customFormat="1" ht="29" customHeight="1" spans="1:34">
      <c r="A504" s="122">
        <v>499</v>
      </c>
      <c r="B504" s="189" t="s">
        <v>698</v>
      </c>
      <c r="C504" s="189" t="s">
        <v>1774</v>
      </c>
      <c r="D504" s="189" t="s">
        <v>1775</v>
      </c>
      <c r="E504" s="189"/>
      <c r="F504" s="189" t="s">
        <v>1786</v>
      </c>
      <c r="G504" s="189" t="s">
        <v>494</v>
      </c>
      <c r="H504" s="189" t="s">
        <v>51</v>
      </c>
      <c r="I504" s="189" t="s">
        <v>1787</v>
      </c>
      <c r="J504" s="190">
        <v>2026.1</v>
      </c>
      <c r="K504" s="190">
        <v>2026.12</v>
      </c>
      <c r="L504" s="195" t="s">
        <v>1785</v>
      </c>
      <c r="M504" s="189">
        <v>75</v>
      </c>
      <c r="N504" s="189">
        <v>75</v>
      </c>
      <c r="O504" s="189"/>
      <c r="P504" s="123">
        <v>75</v>
      </c>
      <c r="Q504" s="191"/>
      <c r="R504" s="191"/>
      <c r="S504" s="191"/>
      <c r="T504" s="72" t="s">
        <v>54</v>
      </c>
      <c r="U504" s="72" t="s">
        <v>54</v>
      </c>
      <c r="V504" s="72" t="s">
        <v>54</v>
      </c>
      <c r="W504" s="72" t="s">
        <v>54</v>
      </c>
      <c r="X504" s="72" t="s">
        <v>48</v>
      </c>
      <c r="Y504" s="72"/>
      <c r="Z504" s="72"/>
      <c r="AA504" s="72"/>
      <c r="AB504" s="72"/>
      <c r="AC504" s="72"/>
      <c r="AD504" s="196">
        <v>72</v>
      </c>
      <c r="AE504" s="196">
        <v>305</v>
      </c>
      <c r="AF504" s="196"/>
      <c r="AG504" s="196"/>
      <c r="AH504" s="191"/>
    </row>
    <row r="505" s="98" customFormat="1" ht="29" customHeight="1" spans="1:34">
      <c r="A505" s="122">
        <v>500</v>
      </c>
      <c r="B505" s="189" t="s">
        <v>698</v>
      </c>
      <c r="C505" s="189" t="s">
        <v>1774</v>
      </c>
      <c r="D505" s="189" t="s">
        <v>1788</v>
      </c>
      <c r="E505" s="189"/>
      <c r="F505" s="189" t="s">
        <v>1789</v>
      </c>
      <c r="G505" s="189" t="s">
        <v>494</v>
      </c>
      <c r="H505" s="189" t="s">
        <v>51</v>
      </c>
      <c r="I505" s="189" t="s">
        <v>1790</v>
      </c>
      <c r="J505" s="190">
        <v>2026.1</v>
      </c>
      <c r="K505" s="190">
        <v>2026.12</v>
      </c>
      <c r="L505" s="195" t="s">
        <v>1791</v>
      </c>
      <c r="M505" s="189">
        <v>45</v>
      </c>
      <c r="N505" s="189">
        <v>45</v>
      </c>
      <c r="O505" s="189"/>
      <c r="P505" s="123">
        <v>45</v>
      </c>
      <c r="Q505" s="191"/>
      <c r="R505" s="191"/>
      <c r="S505" s="191"/>
      <c r="T505" s="72" t="s">
        <v>54</v>
      </c>
      <c r="U505" s="72" t="s">
        <v>54</v>
      </c>
      <c r="V505" s="72" t="s">
        <v>54</v>
      </c>
      <c r="W505" s="72" t="s">
        <v>54</v>
      </c>
      <c r="X505" s="72" t="s">
        <v>48</v>
      </c>
      <c r="Y505" s="72"/>
      <c r="Z505" s="72"/>
      <c r="AA505" s="72"/>
      <c r="AB505" s="72"/>
      <c r="AC505" s="72"/>
      <c r="AD505" s="196">
        <v>27</v>
      </c>
      <c r="AE505" s="196">
        <v>127</v>
      </c>
      <c r="AF505" s="196"/>
      <c r="AG505" s="196"/>
      <c r="AH505" s="191"/>
    </row>
    <row r="506" s="98" customFormat="1" ht="29" customHeight="1" spans="1:34">
      <c r="A506" s="122">
        <v>501</v>
      </c>
      <c r="B506" s="189" t="s">
        <v>698</v>
      </c>
      <c r="C506" s="189" t="s">
        <v>1774</v>
      </c>
      <c r="D506" s="189" t="s">
        <v>1792</v>
      </c>
      <c r="E506" s="189"/>
      <c r="F506" s="189" t="s">
        <v>1793</v>
      </c>
      <c r="G506" s="189" t="s">
        <v>494</v>
      </c>
      <c r="H506" s="189" t="s">
        <v>51</v>
      </c>
      <c r="I506" s="197" t="s">
        <v>1794</v>
      </c>
      <c r="J506" s="190">
        <v>2026.1</v>
      </c>
      <c r="K506" s="190">
        <v>2026.12</v>
      </c>
      <c r="L506" s="195" t="s">
        <v>1795</v>
      </c>
      <c r="M506" s="189">
        <v>30</v>
      </c>
      <c r="N506" s="189">
        <v>30</v>
      </c>
      <c r="O506" s="189"/>
      <c r="P506" s="123">
        <v>30</v>
      </c>
      <c r="Q506" s="191"/>
      <c r="R506" s="191"/>
      <c r="S506" s="191"/>
      <c r="T506" s="72" t="s">
        <v>54</v>
      </c>
      <c r="U506" s="72" t="s">
        <v>54</v>
      </c>
      <c r="V506" s="72" t="s">
        <v>54</v>
      </c>
      <c r="W506" s="72" t="s">
        <v>54</v>
      </c>
      <c r="X506" s="72" t="s">
        <v>48</v>
      </c>
      <c r="Y506" s="72"/>
      <c r="Z506" s="72"/>
      <c r="AA506" s="72"/>
      <c r="AB506" s="72"/>
      <c r="AC506" s="72"/>
      <c r="AD506" s="196">
        <v>103</v>
      </c>
      <c r="AE506" s="196">
        <v>406</v>
      </c>
      <c r="AF506" s="196"/>
      <c r="AG506" s="196"/>
      <c r="AH506" s="191"/>
    </row>
    <row r="507" s="98" customFormat="1" ht="29" customHeight="1" spans="1:34">
      <c r="A507" s="122">
        <v>502</v>
      </c>
      <c r="B507" s="189" t="s">
        <v>698</v>
      </c>
      <c r="C507" s="189" t="s">
        <v>1774</v>
      </c>
      <c r="D507" s="189" t="s">
        <v>1796</v>
      </c>
      <c r="E507" s="189"/>
      <c r="F507" s="189" t="s">
        <v>1797</v>
      </c>
      <c r="G507" s="189" t="s">
        <v>494</v>
      </c>
      <c r="H507" s="189" t="s">
        <v>51</v>
      </c>
      <c r="I507" s="197" t="s">
        <v>1790</v>
      </c>
      <c r="J507" s="190">
        <v>2026.1</v>
      </c>
      <c r="K507" s="190">
        <v>2026.12</v>
      </c>
      <c r="L507" s="195" t="s">
        <v>1798</v>
      </c>
      <c r="M507" s="189">
        <v>30</v>
      </c>
      <c r="N507" s="189">
        <v>30</v>
      </c>
      <c r="O507" s="189"/>
      <c r="P507" s="123">
        <v>30</v>
      </c>
      <c r="Q507" s="191"/>
      <c r="R507" s="191"/>
      <c r="S507" s="191"/>
      <c r="T507" s="72" t="s">
        <v>54</v>
      </c>
      <c r="U507" s="72" t="s">
        <v>54</v>
      </c>
      <c r="V507" s="72" t="s">
        <v>54</v>
      </c>
      <c r="W507" s="72" t="s">
        <v>54</v>
      </c>
      <c r="X507" s="72" t="s">
        <v>48</v>
      </c>
      <c r="Y507" s="72"/>
      <c r="Z507" s="72"/>
      <c r="AA507" s="72"/>
      <c r="AB507" s="72"/>
      <c r="AC507" s="72"/>
      <c r="AD507" s="196">
        <v>33</v>
      </c>
      <c r="AE507" s="196">
        <v>135</v>
      </c>
      <c r="AF507" s="196"/>
      <c r="AG507" s="196"/>
      <c r="AH507" s="191"/>
    </row>
    <row r="508" s="98" customFormat="1" ht="29" customHeight="1" spans="1:34">
      <c r="A508" s="122">
        <v>503</v>
      </c>
      <c r="B508" s="189" t="s">
        <v>698</v>
      </c>
      <c r="C508" s="189" t="s">
        <v>70</v>
      </c>
      <c r="D508" s="189" t="s">
        <v>800</v>
      </c>
      <c r="E508" s="189"/>
      <c r="F508" s="189" t="s">
        <v>1799</v>
      </c>
      <c r="G508" s="189" t="s">
        <v>494</v>
      </c>
      <c r="H508" s="189" t="s">
        <v>51</v>
      </c>
      <c r="I508" s="57" t="s">
        <v>1800</v>
      </c>
      <c r="J508" s="190">
        <v>2026.1</v>
      </c>
      <c r="K508" s="190">
        <v>2026.12</v>
      </c>
      <c r="L508" s="189" t="s">
        <v>1801</v>
      </c>
      <c r="M508" s="189">
        <v>168.8769</v>
      </c>
      <c r="N508" s="189"/>
      <c r="O508" s="189">
        <v>168.8769</v>
      </c>
      <c r="P508" s="123">
        <v>168.8769</v>
      </c>
      <c r="Q508" s="191"/>
      <c r="R508" s="191"/>
      <c r="S508" s="191"/>
      <c r="T508" s="72" t="s">
        <v>54</v>
      </c>
      <c r="U508" s="72" t="s">
        <v>54</v>
      </c>
      <c r="V508" s="72" t="s">
        <v>54</v>
      </c>
      <c r="W508" s="72" t="s">
        <v>54</v>
      </c>
      <c r="X508" s="72" t="s">
        <v>48</v>
      </c>
      <c r="Y508" s="72"/>
      <c r="Z508" s="72"/>
      <c r="AA508" s="72"/>
      <c r="AB508" s="72"/>
      <c r="AC508" s="72"/>
      <c r="AD508" s="42">
        <v>100</v>
      </c>
      <c r="AE508" s="42">
        <v>278</v>
      </c>
      <c r="AF508" s="42">
        <v>49</v>
      </c>
      <c r="AG508" s="42">
        <v>175</v>
      </c>
      <c r="AH508" s="191"/>
    </row>
    <row r="509" s="98" customFormat="1" ht="29" customHeight="1" spans="1:34">
      <c r="A509" s="122">
        <v>504</v>
      </c>
      <c r="B509" s="189" t="s">
        <v>698</v>
      </c>
      <c r="C509" s="189" t="s">
        <v>106</v>
      </c>
      <c r="D509" s="189" t="s">
        <v>194</v>
      </c>
      <c r="E509" s="189"/>
      <c r="F509" s="189" t="s">
        <v>1802</v>
      </c>
      <c r="G509" s="189" t="s">
        <v>494</v>
      </c>
      <c r="H509" s="189" t="s">
        <v>51</v>
      </c>
      <c r="I509" s="189" t="s">
        <v>1803</v>
      </c>
      <c r="J509" s="190">
        <v>2026.1</v>
      </c>
      <c r="K509" s="190">
        <v>2026.12</v>
      </c>
      <c r="L509" s="50" t="s">
        <v>1804</v>
      </c>
      <c r="M509" s="72">
        <v>50</v>
      </c>
      <c r="N509" s="189">
        <v>50</v>
      </c>
      <c r="O509" s="189"/>
      <c r="P509" s="191"/>
      <c r="Q509" s="191"/>
      <c r="R509" s="191"/>
      <c r="S509" s="191"/>
      <c r="T509" s="72" t="s">
        <v>54</v>
      </c>
      <c r="U509" s="72" t="s">
        <v>54</v>
      </c>
      <c r="V509" s="72" t="s">
        <v>54</v>
      </c>
      <c r="W509" s="72" t="s">
        <v>54</v>
      </c>
      <c r="X509" s="72" t="s">
        <v>48</v>
      </c>
      <c r="Y509" s="72"/>
      <c r="Z509" s="72"/>
      <c r="AA509" s="72"/>
      <c r="AB509" s="72"/>
      <c r="AC509" s="72"/>
      <c r="AD509" s="42">
        <v>94</v>
      </c>
      <c r="AE509" s="42">
        <v>329</v>
      </c>
      <c r="AF509" s="42">
        <v>18</v>
      </c>
      <c r="AG509" s="42">
        <v>54</v>
      </c>
      <c r="AH509" s="191"/>
    </row>
    <row r="510" s="98" customFormat="1" ht="29" customHeight="1" spans="1:34">
      <c r="A510" s="122">
        <v>505</v>
      </c>
      <c r="B510" s="189" t="s">
        <v>698</v>
      </c>
      <c r="C510" s="189" t="s">
        <v>106</v>
      </c>
      <c r="D510" s="189" t="s">
        <v>574</v>
      </c>
      <c r="E510" s="189"/>
      <c r="F510" s="189" t="s">
        <v>1805</v>
      </c>
      <c r="G510" s="189" t="s">
        <v>494</v>
      </c>
      <c r="H510" s="189" t="s">
        <v>51</v>
      </c>
      <c r="I510" s="189" t="s">
        <v>1806</v>
      </c>
      <c r="J510" s="190">
        <v>2026.1</v>
      </c>
      <c r="K510" s="190">
        <v>2026.12</v>
      </c>
      <c r="L510" s="50" t="s">
        <v>1807</v>
      </c>
      <c r="M510" s="72">
        <v>30</v>
      </c>
      <c r="N510" s="189">
        <v>30</v>
      </c>
      <c r="O510" s="189"/>
      <c r="P510" s="191"/>
      <c r="Q510" s="191"/>
      <c r="R510" s="191"/>
      <c r="S510" s="191"/>
      <c r="T510" s="72" t="s">
        <v>54</v>
      </c>
      <c r="U510" s="72" t="s">
        <v>54</v>
      </c>
      <c r="V510" s="72" t="s">
        <v>54</v>
      </c>
      <c r="W510" s="72" t="s">
        <v>54</v>
      </c>
      <c r="X510" s="72" t="s">
        <v>48</v>
      </c>
      <c r="Y510" s="72"/>
      <c r="Z510" s="72"/>
      <c r="AA510" s="72"/>
      <c r="AB510" s="72"/>
      <c r="AC510" s="72"/>
      <c r="AD510" s="42">
        <v>103</v>
      </c>
      <c r="AE510" s="42">
        <v>427</v>
      </c>
      <c r="AF510" s="42">
        <v>21</v>
      </c>
      <c r="AG510" s="42">
        <v>83</v>
      </c>
      <c r="AH510" s="191"/>
    </row>
    <row r="511" s="98" customFormat="1" ht="29" customHeight="1" spans="1:34">
      <c r="A511" s="122">
        <v>506</v>
      </c>
      <c r="B511" s="189" t="s">
        <v>698</v>
      </c>
      <c r="C511" s="189"/>
      <c r="D511" s="189"/>
      <c r="E511" s="189"/>
      <c r="F511" s="189" t="s">
        <v>1808</v>
      </c>
      <c r="G511" s="189" t="s">
        <v>494</v>
      </c>
      <c r="H511" s="189" t="s">
        <v>51</v>
      </c>
      <c r="I511" s="189"/>
      <c r="J511" s="190">
        <v>2026.1</v>
      </c>
      <c r="K511" s="190">
        <v>2026.12</v>
      </c>
      <c r="L511" s="189" t="s">
        <v>1809</v>
      </c>
      <c r="M511" s="189">
        <v>427</v>
      </c>
      <c r="N511" s="189"/>
      <c r="O511" s="189">
        <v>427</v>
      </c>
      <c r="P511" s="123">
        <v>427</v>
      </c>
      <c r="Q511" s="191"/>
      <c r="R511" s="191"/>
      <c r="S511" s="191"/>
      <c r="T511" s="191"/>
      <c r="U511" s="191"/>
      <c r="V511" s="191"/>
      <c r="W511" s="191"/>
      <c r="X511" s="191"/>
      <c r="Y511" s="191"/>
      <c r="Z511" s="191"/>
      <c r="AA511" s="191"/>
      <c r="AB511" s="191"/>
      <c r="AC511" s="191"/>
      <c r="AD511" s="191"/>
      <c r="AE511" s="191"/>
      <c r="AF511" s="191"/>
      <c r="AG511" s="191"/>
      <c r="AH511" s="191"/>
    </row>
    <row r="512" s="86" customFormat="1" ht="29" customHeight="1" spans="1:34">
      <c r="A512" s="122">
        <v>507</v>
      </c>
      <c r="B512" s="125" t="s">
        <v>455</v>
      </c>
      <c r="C512" s="125" t="s">
        <v>132</v>
      </c>
      <c r="D512" s="125"/>
      <c r="E512" s="125"/>
      <c r="F512" s="198" t="s">
        <v>1810</v>
      </c>
      <c r="G512" s="125" t="s">
        <v>1811</v>
      </c>
      <c r="H512" s="125" t="s">
        <v>51</v>
      </c>
      <c r="I512" s="125" t="s">
        <v>1812</v>
      </c>
      <c r="J512" s="125">
        <v>2026.4</v>
      </c>
      <c r="K512" s="125">
        <v>2026.12</v>
      </c>
      <c r="L512" s="125" t="s">
        <v>1813</v>
      </c>
      <c r="M512" s="125">
        <v>700</v>
      </c>
      <c r="N512" s="125">
        <v>700</v>
      </c>
      <c r="O512" s="125"/>
      <c r="P512" s="125">
        <v>700</v>
      </c>
      <c r="Q512" s="125"/>
      <c r="R512" s="125"/>
      <c r="S512" s="125"/>
      <c r="T512" s="125" t="s">
        <v>54</v>
      </c>
      <c r="U512" s="125" t="s">
        <v>54</v>
      </c>
      <c r="V512" s="125"/>
      <c r="W512" s="125"/>
      <c r="X512" s="125" t="s">
        <v>48</v>
      </c>
      <c r="Y512" s="125" t="s">
        <v>54</v>
      </c>
      <c r="Z512" s="125" t="s">
        <v>54</v>
      </c>
      <c r="AA512" s="125"/>
      <c r="AB512" s="125" t="s">
        <v>54</v>
      </c>
      <c r="AC512" s="125"/>
      <c r="AD512" s="42">
        <v>3</v>
      </c>
      <c r="AE512" s="42">
        <v>19300</v>
      </c>
      <c r="AF512" s="42">
        <v>635</v>
      </c>
      <c r="AG512" s="42">
        <v>2530</v>
      </c>
      <c r="AH512" s="125"/>
    </row>
    <row r="513" s="86" customFormat="1" ht="29" customHeight="1" spans="1:34">
      <c r="A513" s="122">
        <v>508</v>
      </c>
      <c r="B513" s="125" t="s">
        <v>455</v>
      </c>
      <c r="C513" s="125" t="s">
        <v>699</v>
      </c>
      <c r="D513" s="125"/>
      <c r="E513" s="125"/>
      <c r="F513" s="198" t="s">
        <v>1814</v>
      </c>
      <c r="G513" s="125" t="s">
        <v>1811</v>
      </c>
      <c r="H513" s="125" t="s">
        <v>51</v>
      </c>
      <c r="I513" s="125" t="s">
        <v>1815</v>
      </c>
      <c r="J513" s="125">
        <v>2026.4</v>
      </c>
      <c r="K513" s="125">
        <v>2026.12</v>
      </c>
      <c r="L513" s="125" t="s">
        <v>1816</v>
      </c>
      <c r="M513" s="125">
        <v>210</v>
      </c>
      <c r="N513" s="125">
        <v>210</v>
      </c>
      <c r="O513" s="125"/>
      <c r="P513" s="125">
        <v>210</v>
      </c>
      <c r="Q513" s="125"/>
      <c r="R513" s="125"/>
      <c r="S513" s="125"/>
      <c r="T513" s="125" t="s">
        <v>54</v>
      </c>
      <c r="U513" s="125" t="s">
        <v>54</v>
      </c>
      <c r="V513" s="125"/>
      <c r="W513" s="125"/>
      <c r="X513" s="125" t="s">
        <v>48</v>
      </c>
      <c r="Y513" s="125" t="s">
        <v>54</v>
      </c>
      <c r="Z513" s="125" t="s">
        <v>54</v>
      </c>
      <c r="AA513" s="125"/>
      <c r="AB513" s="125" t="s">
        <v>54</v>
      </c>
      <c r="AC513" s="125"/>
      <c r="AD513" s="42">
        <v>2</v>
      </c>
      <c r="AE513" s="42">
        <v>6820</v>
      </c>
      <c r="AF513" s="42">
        <v>250</v>
      </c>
      <c r="AG513" s="42">
        <v>1350</v>
      </c>
      <c r="AH513" s="125"/>
    </row>
    <row r="514" s="86" customFormat="1" ht="29" customHeight="1" spans="1:34">
      <c r="A514" s="122">
        <v>509</v>
      </c>
      <c r="B514" s="125" t="s">
        <v>455</v>
      </c>
      <c r="C514" s="125" t="s">
        <v>101</v>
      </c>
      <c r="D514" s="125" t="s">
        <v>624</v>
      </c>
      <c r="E514" s="125"/>
      <c r="F514" s="198" t="s">
        <v>1817</v>
      </c>
      <c r="G514" s="125" t="s">
        <v>1811</v>
      </c>
      <c r="H514" s="125" t="s">
        <v>51</v>
      </c>
      <c r="I514" s="125" t="s">
        <v>1818</v>
      </c>
      <c r="J514" s="125">
        <v>2026.4</v>
      </c>
      <c r="K514" s="125">
        <v>2026.12</v>
      </c>
      <c r="L514" s="125" t="s">
        <v>1819</v>
      </c>
      <c r="M514" s="125">
        <v>140</v>
      </c>
      <c r="N514" s="125">
        <v>140</v>
      </c>
      <c r="O514" s="125"/>
      <c r="P514" s="125">
        <v>140</v>
      </c>
      <c r="Q514" s="125"/>
      <c r="R514" s="125"/>
      <c r="S514" s="125"/>
      <c r="T514" s="125" t="s">
        <v>54</v>
      </c>
      <c r="U514" s="125" t="s">
        <v>54</v>
      </c>
      <c r="V514" s="125"/>
      <c r="W514" s="125"/>
      <c r="X514" s="125" t="s">
        <v>48</v>
      </c>
      <c r="Y514" s="125" t="s">
        <v>54</v>
      </c>
      <c r="Z514" s="125" t="s">
        <v>54</v>
      </c>
      <c r="AA514" s="125"/>
      <c r="AB514" s="125" t="s">
        <v>54</v>
      </c>
      <c r="AC514" s="125"/>
      <c r="AD514" s="42">
        <v>1</v>
      </c>
      <c r="AE514" s="42">
        <v>1406</v>
      </c>
      <c r="AF514" s="42">
        <v>301</v>
      </c>
      <c r="AG514" s="42">
        <v>1051</v>
      </c>
      <c r="AH514" s="125"/>
    </row>
    <row r="515" s="86" customFormat="1" ht="29" customHeight="1" spans="1:34">
      <c r="A515" s="122">
        <v>510</v>
      </c>
      <c r="B515" s="125" t="s">
        <v>455</v>
      </c>
      <c r="C515" s="125" t="s">
        <v>101</v>
      </c>
      <c r="D515" s="125" t="s">
        <v>628</v>
      </c>
      <c r="E515" s="125"/>
      <c r="F515" s="198" t="s">
        <v>1820</v>
      </c>
      <c r="G515" s="125" t="s">
        <v>1811</v>
      </c>
      <c r="H515" s="125" t="s">
        <v>51</v>
      </c>
      <c r="I515" s="125" t="s">
        <v>1821</v>
      </c>
      <c r="J515" s="125">
        <v>2026.4</v>
      </c>
      <c r="K515" s="125">
        <v>2026.12</v>
      </c>
      <c r="L515" s="125" t="s">
        <v>1822</v>
      </c>
      <c r="M515" s="125">
        <v>280</v>
      </c>
      <c r="N515" s="125">
        <v>280</v>
      </c>
      <c r="O515" s="125"/>
      <c r="P515" s="125">
        <v>280</v>
      </c>
      <c r="Q515" s="125"/>
      <c r="R515" s="125"/>
      <c r="S515" s="125"/>
      <c r="T515" s="125" t="s">
        <v>54</v>
      </c>
      <c r="U515" s="125" t="s">
        <v>54</v>
      </c>
      <c r="V515" s="125"/>
      <c r="W515" s="125"/>
      <c r="X515" s="125" t="s">
        <v>48</v>
      </c>
      <c r="Y515" s="125" t="s">
        <v>54</v>
      </c>
      <c r="Z515" s="125" t="s">
        <v>54</v>
      </c>
      <c r="AA515" s="125"/>
      <c r="AB515" s="125" t="s">
        <v>54</v>
      </c>
      <c r="AC515" s="125"/>
      <c r="AD515" s="42">
        <v>3</v>
      </c>
      <c r="AE515" s="42">
        <v>7210</v>
      </c>
      <c r="AF515" s="42">
        <v>979</v>
      </c>
      <c r="AG515" s="42">
        <v>4056</v>
      </c>
      <c r="AH515" s="125"/>
    </row>
    <row r="516" s="86" customFormat="1" ht="29" customHeight="1" spans="1:34">
      <c r="A516" s="122">
        <v>511</v>
      </c>
      <c r="B516" s="125" t="s">
        <v>455</v>
      </c>
      <c r="C516" s="125" t="s">
        <v>132</v>
      </c>
      <c r="D516" s="125" t="s">
        <v>417</v>
      </c>
      <c r="E516" s="125"/>
      <c r="F516" s="198" t="s">
        <v>1823</v>
      </c>
      <c r="G516" s="125" t="s">
        <v>1811</v>
      </c>
      <c r="H516" s="125" t="s">
        <v>51</v>
      </c>
      <c r="I516" s="125" t="s">
        <v>1824</v>
      </c>
      <c r="J516" s="125">
        <v>2026.4</v>
      </c>
      <c r="K516" s="125">
        <v>2026.12</v>
      </c>
      <c r="L516" s="125" t="s">
        <v>1825</v>
      </c>
      <c r="M516" s="125">
        <v>210</v>
      </c>
      <c r="N516" s="125">
        <v>210</v>
      </c>
      <c r="O516" s="125"/>
      <c r="P516" s="125">
        <v>210</v>
      </c>
      <c r="Q516" s="125"/>
      <c r="R516" s="125"/>
      <c r="S516" s="125"/>
      <c r="T516" s="125" t="s">
        <v>54</v>
      </c>
      <c r="U516" s="125" t="s">
        <v>54</v>
      </c>
      <c r="V516" s="125"/>
      <c r="W516" s="125"/>
      <c r="X516" s="125" t="s">
        <v>48</v>
      </c>
      <c r="Y516" s="125" t="s">
        <v>54</v>
      </c>
      <c r="Z516" s="125" t="s">
        <v>54</v>
      </c>
      <c r="AA516" s="125"/>
      <c r="AB516" s="125" t="s">
        <v>54</v>
      </c>
      <c r="AC516" s="125"/>
      <c r="AD516" s="42">
        <v>80</v>
      </c>
      <c r="AE516" s="42">
        <v>135</v>
      </c>
      <c r="AF516" s="42">
        <v>30</v>
      </c>
      <c r="AG516" s="42">
        <v>40</v>
      </c>
      <c r="AH516" s="125"/>
    </row>
  </sheetData>
  <mergeCells count="32">
    <mergeCell ref="A1:AH1"/>
    <mergeCell ref="A2:F2"/>
    <mergeCell ref="G2:I2"/>
    <mergeCell ref="J2:O2"/>
    <mergeCell ref="P2:Y2"/>
    <mergeCell ref="Z2:AD2"/>
    <mergeCell ref="AE2:AH2"/>
    <mergeCell ref="C3:E3"/>
    <mergeCell ref="M3:O3"/>
    <mergeCell ref="P3:S3"/>
    <mergeCell ref="Y3:AC3"/>
    <mergeCell ref="AD3:AG3"/>
    <mergeCell ref="AI184:AM184"/>
    <mergeCell ref="AI219:AN219"/>
    <mergeCell ref="AI235:AL235"/>
    <mergeCell ref="AI260:AM260"/>
    <mergeCell ref="A3:A4"/>
    <mergeCell ref="B3:B4"/>
    <mergeCell ref="F3:F4"/>
    <mergeCell ref="G3:G4"/>
    <mergeCell ref="H3:H4"/>
    <mergeCell ref="I3:I4"/>
    <mergeCell ref="J3:J4"/>
    <mergeCell ref="K3:K4"/>
    <mergeCell ref="L3:L4"/>
    <mergeCell ref="T3:T4"/>
    <mergeCell ref="U3:U4"/>
    <mergeCell ref="V3:V4"/>
    <mergeCell ref="W3:W4"/>
    <mergeCell ref="X3:X4"/>
    <mergeCell ref="AH3:AH4"/>
    <mergeCell ref="AI228:AI232"/>
  </mergeCells>
  <conditionalFormatting sqref="F269">
    <cfRule type="duplicateValues" dxfId="0" priority="6"/>
  </conditionalFormatting>
  <conditionalFormatting sqref="F$1:F$1048576">
    <cfRule type="duplicateValues" dxfId="0" priority="3"/>
  </conditionalFormatting>
  <conditionalFormatting sqref="F271:F278">
    <cfRule type="duplicateValues" dxfId="1" priority="5"/>
  </conditionalFormatting>
  <conditionalFormatting sqref="I465:I469">
    <cfRule type="duplicateValues" dxfId="0" priority="2"/>
  </conditionalFormatting>
  <conditionalFormatting sqref="I470:I504 I506:I511">
    <cfRule type="duplicateValues" dxfId="0" priority="1"/>
  </conditionalFormatting>
  <dataValidations count="1">
    <dataValidation type="list" allowBlank="1" showInputMessage="1" showErrorMessage="1" error="请按下拉箭头选择" sqref="H191 H113:H117 H181:H182 H196:H200 H206:H207 H253:H263 H266:H269 H279:H343 H349:H354 G264:H265">
      <formula1>"新建,继建"</formula1>
    </dataValidation>
  </dataValidations>
  <pageMargins left="0.0784722222222222" right="0.196527777777778" top="0.156944444444444" bottom="0.0784722222222222" header="0.5" footer="0.5"/>
  <pageSetup paperSize="8" scale="50"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174"/>
  <sheetViews>
    <sheetView topLeftCell="E1" workbookViewId="0">
      <selection activeCell="I12" sqref="I12"/>
    </sheetView>
  </sheetViews>
  <sheetFormatPr defaultColWidth="9" defaultRowHeight="14.25"/>
  <cols>
    <col min="1" max="1" width="5.125" style="2" customWidth="1"/>
    <col min="2" max="2" width="6.4" style="2" customWidth="1"/>
    <col min="3" max="3" width="5.625" style="2" customWidth="1"/>
    <col min="4" max="4" width="6.40833333333333" style="2" customWidth="1"/>
    <col min="5" max="5" width="6.875" style="2" customWidth="1"/>
    <col min="6" max="6" width="8.28333333333333" style="8" customWidth="1"/>
    <col min="7" max="7" width="47.5" style="2" customWidth="1"/>
    <col min="8" max="8" width="25.6666666666667" style="8" customWidth="1"/>
    <col min="9" max="9" width="6.1" style="2" customWidth="1"/>
    <col min="10" max="10" width="30.625" style="9" customWidth="1"/>
    <col min="11" max="11" width="8.43333333333333" style="2" customWidth="1"/>
    <col min="12" max="12" width="11.4" style="2" customWidth="1"/>
    <col min="13" max="13" width="8.88333333333333" style="2" customWidth="1"/>
    <col min="14" max="14" width="6.25" style="2" customWidth="1"/>
    <col min="15" max="15" width="7.25" style="2" customWidth="1"/>
    <col min="16" max="16" width="8.05833333333333" style="2" customWidth="1"/>
    <col min="17" max="17" width="6.75" style="2" customWidth="1"/>
    <col min="18" max="18" width="8" style="2" customWidth="1"/>
    <col min="19" max="20" width="13.4416666666667" style="10" customWidth="1"/>
    <col min="21" max="21" width="4.875" style="11" customWidth="1"/>
    <col min="22" max="22" width="5.25" style="11" customWidth="1"/>
    <col min="23" max="24" width="4.875" style="11" customWidth="1"/>
    <col min="25" max="25" width="10.3083333333333" style="11" customWidth="1"/>
    <col min="26" max="26" width="6.25" style="2" customWidth="1"/>
    <col min="27" max="27" width="6.375" style="2" customWidth="1"/>
    <col min="28" max="28" width="8" style="2" customWidth="1"/>
    <col min="29" max="29" width="8.5" style="2" customWidth="1"/>
    <col min="30" max="30" width="7.75" style="2" customWidth="1"/>
    <col min="31" max="31" width="8.5" style="2" customWidth="1"/>
    <col min="32" max="32" width="7.5" style="2" customWidth="1"/>
    <col min="33" max="33" width="7.775" style="2" customWidth="1"/>
    <col min="34" max="34" width="5.75" style="2" customWidth="1"/>
    <col min="35" max="35" width="43.725" style="12" customWidth="1"/>
    <col min="36" max="36" width="6.29166666666667" style="2" customWidth="1"/>
    <col min="37" max="37" width="31.0916666666667" style="2" customWidth="1"/>
    <col min="38" max="38" width="7.625" style="2" customWidth="1"/>
    <col min="39" max="16384" width="9" style="2"/>
  </cols>
  <sheetData>
    <row r="1" s="1" customFormat="1" ht="26" customHeight="1" spans="1:39">
      <c r="A1" s="13" t="s">
        <v>1826</v>
      </c>
      <c r="B1" s="13"/>
      <c r="C1" s="13"/>
      <c r="D1" s="13"/>
      <c r="E1" s="13"/>
      <c r="F1" s="13"/>
      <c r="G1" s="13"/>
      <c r="H1" s="13"/>
      <c r="I1" s="13"/>
      <c r="J1" s="13"/>
      <c r="K1" s="13"/>
      <c r="L1" s="13"/>
      <c r="M1" s="13"/>
      <c r="N1" s="13"/>
      <c r="O1" s="13"/>
      <c r="P1" s="13"/>
      <c r="Q1" s="13"/>
      <c r="R1" s="13"/>
      <c r="S1" s="14"/>
      <c r="T1" s="14"/>
      <c r="U1" s="13"/>
      <c r="V1" s="13"/>
      <c r="W1" s="13"/>
      <c r="X1" s="13"/>
      <c r="Y1" s="13"/>
      <c r="Z1" s="13"/>
      <c r="AA1" s="13"/>
      <c r="AB1" s="13"/>
      <c r="AC1" s="13"/>
      <c r="AD1" s="13"/>
      <c r="AE1" s="13"/>
      <c r="AF1" s="13"/>
      <c r="AG1" s="13"/>
      <c r="AH1" s="13"/>
      <c r="AI1" s="13"/>
      <c r="AJ1" s="13"/>
      <c r="AK1" s="13"/>
      <c r="AL1" s="13"/>
      <c r="AM1" s="15"/>
    </row>
    <row r="2" s="2" customFormat="1" ht="27" spans="1:39">
      <c r="A2" s="16" t="s">
        <v>1827</v>
      </c>
      <c r="B2" s="16"/>
      <c r="C2" s="16"/>
      <c r="D2" s="16"/>
      <c r="E2" s="16"/>
      <c r="F2" s="16"/>
      <c r="G2" s="16"/>
      <c r="H2" s="16"/>
      <c r="I2" s="16"/>
      <c r="J2" s="16"/>
      <c r="K2" s="16"/>
      <c r="L2" s="16"/>
      <c r="M2" s="16"/>
      <c r="N2" s="16"/>
      <c r="O2" s="16"/>
      <c r="P2" s="16"/>
      <c r="Q2" s="16"/>
      <c r="R2" s="16"/>
      <c r="S2" s="17"/>
      <c r="T2" s="17"/>
      <c r="U2" s="17"/>
      <c r="V2" s="17"/>
      <c r="W2" s="17"/>
      <c r="X2" s="17"/>
      <c r="Y2" s="17"/>
      <c r="Z2" s="16"/>
      <c r="AA2" s="16"/>
      <c r="AB2" s="16"/>
      <c r="AC2" s="16"/>
      <c r="AD2" s="16"/>
      <c r="AE2" s="16"/>
      <c r="AF2" s="16"/>
      <c r="AG2" s="16"/>
      <c r="AH2" s="16"/>
      <c r="AI2" s="18"/>
      <c r="AJ2" s="16"/>
      <c r="AK2" s="16"/>
      <c r="AL2" s="16"/>
    </row>
    <row r="3" s="1" customFormat="1" ht="29" customHeight="1" spans="1:39">
      <c r="A3" s="13" t="s">
        <v>1828</v>
      </c>
      <c r="B3" s="13"/>
      <c r="C3" s="13"/>
      <c r="D3" s="13"/>
      <c r="E3" s="13"/>
      <c r="F3" s="19"/>
      <c r="G3" s="13"/>
      <c r="H3" s="19"/>
      <c r="I3" s="13"/>
      <c r="J3" s="20"/>
      <c r="K3" s="13"/>
      <c r="L3" s="13"/>
      <c r="M3" s="13"/>
      <c r="N3" s="13"/>
      <c r="O3" s="13"/>
      <c r="P3" s="13"/>
      <c r="Q3" s="13"/>
      <c r="R3" s="13"/>
      <c r="S3" s="21"/>
      <c r="T3" s="21"/>
      <c r="U3" s="14"/>
      <c r="V3" s="14"/>
      <c r="W3" s="14"/>
      <c r="X3" s="14"/>
      <c r="Y3" s="14"/>
      <c r="Z3" s="13"/>
      <c r="AA3" s="13"/>
      <c r="AB3" s="13"/>
      <c r="AC3" s="13"/>
      <c r="AD3" s="13"/>
      <c r="AE3" s="13"/>
      <c r="AF3" s="13"/>
      <c r="AG3" s="13"/>
      <c r="AH3" s="13"/>
      <c r="AI3" s="13"/>
      <c r="AJ3" s="13"/>
      <c r="AK3" s="13"/>
      <c r="AL3" s="13"/>
    </row>
    <row r="4" s="3" customFormat="1" ht="29" customHeight="1" spans="1:39">
      <c r="A4" s="22" t="s">
        <v>6</v>
      </c>
      <c r="B4" s="22" t="s">
        <v>1829</v>
      </c>
      <c r="C4" s="22" t="s">
        <v>1830</v>
      </c>
      <c r="D4" s="22" t="s">
        <v>1831</v>
      </c>
      <c r="E4" s="22" t="s">
        <v>1832</v>
      </c>
      <c r="F4" s="22" t="s">
        <v>1833</v>
      </c>
      <c r="G4" s="22"/>
      <c r="H4" s="22"/>
      <c r="I4" s="22"/>
      <c r="J4" s="23"/>
      <c r="K4" s="22" t="s">
        <v>1834</v>
      </c>
      <c r="L4" s="22"/>
      <c r="M4" s="22"/>
      <c r="N4" s="22"/>
      <c r="O4" s="22"/>
      <c r="P4" s="22"/>
      <c r="Q4" s="22"/>
      <c r="R4" s="22"/>
      <c r="S4" s="24" t="s">
        <v>17</v>
      </c>
      <c r="T4" s="24"/>
      <c r="U4" s="24"/>
      <c r="V4" s="24"/>
      <c r="W4" s="24"/>
      <c r="X4" s="24"/>
      <c r="Y4" s="24"/>
      <c r="Z4" s="25" t="s">
        <v>1835</v>
      </c>
      <c r="AA4" s="25"/>
      <c r="AB4" s="25"/>
      <c r="AC4" s="25"/>
      <c r="AD4" s="25"/>
      <c r="AE4" s="25"/>
      <c r="AF4" s="25"/>
      <c r="AG4" s="25"/>
      <c r="AH4" s="25" t="s">
        <v>1836</v>
      </c>
      <c r="AI4" s="26" t="s">
        <v>1837</v>
      </c>
      <c r="AJ4" s="27" t="s">
        <v>1838</v>
      </c>
      <c r="AK4" s="28"/>
      <c r="AL4" s="25" t="s">
        <v>25</v>
      </c>
    </row>
    <row r="5" s="3" customFormat="1" ht="29" customHeight="1" spans="1:39">
      <c r="A5" s="22"/>
      <c r="B5" s="22"/>
      <c r="C5" s="22"/>
      <c r="D5" s="22"/>
      <c r="E5" s="22"/>
      <c r="F5" s="22" t="s">
        <v>10</v>
      </c>
      <c r="G5" s="22" t="s">
        <v>9</v>
      </c>
      <c r="H5" s="22" t="s">
        <v>1839</v>
      </c>
      <c r="I5" s="22" t="s">
        <v>11</v>
      </c>
      <c r="J5" s="23" t="s">
        <v>7</v>
      </c>
      <c r="K5" s="29" t="s">
        <v>1840</v>
      </c>
      <c r="L5" s="29" t="s">
        <v>1841</v>
      </c>
      <c r="M5" s="29" t="s">
        <v>1842</v>
      </c>
      <c r="N5" s="29" t="s">
        <v>1843</v>
      </c>
      <c r="O5" s="29" t="s">
        <v>1844</v>
      </c>
      <c r="P5" s="29" t="s">
        <v>1845</v>
      </c>
      <c r="Q5" s="29" t="s">
        <v>1846</v>
      </c>
      <c r="R5" s="29" t="s">
        <v>1847</v>
      </c>
      <c r="S5" s="30" t="s">
        <v>1848</v>
      </c>
      <c r="T5" s="30" t="s">
        <v>1849</v>
      </c>
      <c r="U5" s="30" t="s">
        <v>1850</v>
      </c>
      <c r="V5" s="30" t="s">
        <v>1851</v>
      </c>
      <c r="W5" s="31" t="s">
        <v>1852</v>
      </c>
      <c r="X5" s="31" t="s">
        <v>1853</v>
      </c>
      <c r="Y5" s="30" t="s">
        <v>1854</v>
      </c>
      <c r="Z5" s="25" t="s">
        <v>1855</v>
      </c>
      <c r="AA5" s="25"/>
      <c r="AB5" s="27" t="s">
        <v>1856</v>
      </c>
      <c r="AC5" s="28"/>
      <c r="AD5" s="25" t="s">
        <v>1857</v>
      </c>
      <c r="AE5" s="25"/>
      <c r="AF5" s="25" t="s">
        <v>1858</v>
      </c>
      <c r="AG5" s="25"/>
      <c r="AH5" s="25"/>
      <c r="AI5" s="32"/>
      <c r="AJ5" s="26" t="s">
        <v>1859</v>
      </c>
      <c r="AK5" s="26" t="s">
        <v>1860</v>
      </c>
      <c r="AL5" s="25"/>
    </row>
    <row r="6" s="3" customFormat="1" ht="29" customHeight="1" spans="1:39">
      <c r="A6" s="22"/>
      <c r="B6" s="22"/>
      <c r="C6" s="22"/>
      <c r="D6" s="22"/>
      <c r="E6" s="22"/>
      <c r="F6" s="22"/>
      <c r="G6" s="22"/>
      <c r="H6" s="22"/>
      <c r="I6" s="22"/>
      <c r="J6" s="23"/>
      <c r="K6" s="33"/>
      <c r="L6" s="33"/>
      <c r="M6" s="33"/>
      <c r="N6" s="33"/>
      <c r="O6" s="33"/>
      <c r="P6" s="33"/>
      <c r="Q6" s="33"/>
      <c r="R6" s="33"/>
      <c r="S6" s="34"/>
      <c r="T6" s="34"/>
      <c r="U6" s="34"/>
      <c r="V6" s="34"/>
      <c r="W6" s="35"/>
      <c r="X6" s="35"/>
      <c r="Y6" s="34"/>
      <c r="Z6" s="25" t="s">
        <v>1861</v>
      </c>
      <c r="AA6" s="25" t="s">
        <v>1862</v>
      </c>
      <c r="AB6" s="25" t="s">
        <v>1863</v>
      </c>
      <c r="AC6" s="25" t="s">
        <v>1864</v>
      </c>
      <c r="AD6" s="25" t="s">
        <v>1863</v>
      </c>
      <c r="AE6" s="25" t="s">
        <v>1864</v>
      </c>
      <c r="AF6" s="25" t="s">
        <v>1863</v>
      </c>
      <c r="AG6" s="25" t="s">
        <v>1864</v>
      </c>
      <c r="AH6" s="25"/>
      <c r="AI6" s="36"/>
      <c r="AJ6" s="36"/>
      <c r="AK6" s="36"/>
      <c r="AL6" s="25"/>
    </row>
    <row r="7" s="4" customFormat="1" ht="29" customHeight="1" spans="1:39">
      <c r="A7" s="37"/>
      <c r="B7" s="37" t="s">
        <v>1865</v>
      </c>
      <c r="C7" s="37" t="s">
        <v>1647</v>
      </c>
      <c r="D7" s="37"/>
      <c r="E7" s="37"/>
      <c r="F7" s="37"/>
      <c r="G7" s="37" t="s">
        <v>1866</v>
      </c>
      <c r="H7" s="37"/>
      <c r="I7" s="37"/>
      <c r="J7" s="37"/>
      <c r="K7" s="37">
        <f t="shared" ref="K7:M7" si="0">K8+K84+K142</f>
        <v>68</v>
      </c>
      <c r="L7" s="37">
        <f t="shared" si="0"/>
        <v>6479.597</v>
      </c>
      <c r="M7" s="37">
        <f t="shared" si="0"/>
        <v>81385.5</v>
      </c>
      <c r="N7" s="37"/>
      <c r="O7" s="37">
        <f t="shared" ref="O7:Q7" si="1">O8+O84+O142</f>
        <v>4</v>
      </c>
      <c r="P7" s="37">
        <f t="shared" si="1"/>
        <v>3300</v>
      </c>
      <c r="Q7" s="37">
        <f t="shared" si="1"/>
        <v>71000</v>
      </c>
      <c r="R7" s="37"/>
      <c r="S7" s="38" t="e">
        <f t="shared" ref="S7:V7" si="2">S8+S84+S142</f>
        <v>#REF!</v>
      </c>
      <c r="T7" s="38">
        <f t="shared" si="2"/>
        <v>8558</v>
      </c>
      <c r="U7" s="37"/>
      <c r="V7" s="37">
        <f t="shared" si="2"/>
        <v>4.59</v>
      </c>
      <c r="W7" s="37"/>
      <c r="X7" s="37"/>
      <c r="Y7" s="37"/>
      <c r="Z7" s="37">
        <f t="shared" ref="Z7:AG7" si="3">Z8+Z84+Z142</f>
        <v>623</v>
      </c>
      <c r="AA7" s="37">
        <f t="shared" si="3"/>
        <v>850</v>
      </c>
      <c r="AB7" s="37">
        <f t="shared" si="3"/>
        <v>86949</v>
      </c>
      <c r="AC7" s="37">
        <f t="shared" si="3"/>
        <v>367636</v>
      </c>
      <c r="AD7" s="37">
        <f t="shared" si="3"/>
        <v>81214</v>
      </c>
      <c r="AE7" s="37">
        <f t="shared" si="3"/>
        <v>259627</v>
      </c>
      <c r="AF7" s="37">
        <f t="shared" si="3"/>
        <v>5584</v>
      </c>
      <c r="AG7" s="37">
        <f t="shared" si="3"/>
        <v>17116</v>
      </c>
      <c r="AH7" s="37"/>
      <c r="AI7" s="39"/>
      <c r="AJ7" s="37"/>
      <c r="AK7" s="37"/>
      <c r="AL7" s="37"/>
    </row>
    <row r="8" s="5" customFormat="1" ht="29" customHeight="1" spans="1:39">
      <c r="A8" s="37" t="s">
        <v>1867</v>
      </c>
      <c r="B8" s="37" t="s">
        <v>1865</v>
      </c>
      <c r="C8" s="37" t="s">
        <v>1647</v>
      </c>
      <c r="D8" s="37"/>
      <c r="E8" s="37"/>
      <c r="F8" s="37"/>
      <c r="G8" s="37" t="s">
        <v>1868</v>
      </c>
      <c r="H8" s="37"/>
      <c r="I8" s="37"/>
      <c r="J8" s="37"/>
      <c r="K8" s="37">
        <f t="shared" ref="K8:M8" si="4">K9+K30+K43+K45+K51+K53+K73+K78</f>
        <v>31</v>
      </c>
      <c r="L8" s="37">
        <f t="shared" si="4"/>
        <v>82.012</v>
      </c>
      <c r="M8" s="37">
        <f t="shared" si="4"/>
        <v>81385.5</v>
      </c>
      <c r="N8" s="37"/>
      <c r="O8" s="37">
        <f t="shared" ref="O8:Q8" si="5">O9+O30+O43+O45+O51+O53+O73+O78</f>
        <v>4</v>
      </c>
      <c r="P8" s="37">
        <f t="shared" si="5"/>
        <v>3300</v>
      </c>
      <c r="Q8" s="37">
        <f t="shared" si="5"/>
        <v>71000</v>
      </c>
      <c r="R8" s="37"/>
      <c r="S8" s="38">
        <f t="shared" ref="S8:AG8" si="6">S9+S30+S43+S45+S51+S53+S73+S78</f>
        <v>11839</v>
      </c>
      <c r="T8" s="38">
        <f t="shared" si="6"/>
        <v>4279</v>
      </c>
      <c r="U8" s="37"/>
      <c r="V8" s="37">
        <f t="shared" si="6"/>
        <v>2.34</v>
      </c>
      <c r="W8" s="37">
        <f t="shared" si="6"/>
        <v>0</v>
      </c>
      <c r="X8" s="37">
        <f t="shared" si="6"/>
        <v>0</v>
      </c>
      <c r="Y8" s="37">
        <f t="shared" si="6"/>
        <v>0</v>
      </c>
      <c r="Z8" s="37">
        <f t="shared" si="6"/>
        <v>289</v>
      </c>
      <c r="AA8" s="37">
        <f t="shared" si="6"/>
        <v>375</v>
      </c>
      <c r="AB8" s="37">
        <f t="shared" si="6"/>
        <v>15870</v>
      </c>
      <c r="AC8" s="37">
        <f t="shared" si="6"/>
        <v>150440</v>
      </c>
      <c r="AD8" s="37">
        <f t="shared" si="6"/>
        <v>13908</v>
      </c>
      <c r="AE8" s="37">
        <f t="shared" si="6"/>
        <v>60748</v>
      </c>
      <c r="AF8" s="37">
        <f t="shared" si="6"/>
        <v>3463</v>
      </c>
      <c r="AG8" s="37">
        <f t="shared" si="6"/>
        <v>14231</v>
      </c>
      <c r="AH8" s="37"/>
      <c r="AI8" s="37"/>
      <c r="AJ8" s="37"/>
      <c r="AK8" s="37"/>
      <c r="AL8" s="37"/>
    </row>
    <row r="9" s="5" customFormat="1" ht="29" customHeight="1" spans="1:39">
      <c r="A9" s="37"/>
      <c r="B9" s="37" t="s">
        <v>1865</v>
      </c>
      <c r="C9" s="37" t="s">
        <v>1647</v>
      </c>
      <c r="D9" s="37"/>
      <c r="E9" s="37"/>
      <c r="F9" s="37"/>
      <c r="G9" s="37" t="s">
        <v>1869</v>
      </c>
      <c r="H9" s="37"/>
      <c r="I9" s="37"/>
      <c r="J9" s="37"/>
      <c r="K9" s="37"/>
      <c r="L9" s="37"/>
      <c r="M9" s="37">
        <f t="shared" ref="M9:Q9" si="7">SUM(M10:M29)</f>
        <v>80800</v>
      </c>
      <c r="N9" s="37"/>
      <c r="O9" s="37">
        <f t="shared" si="7"/>
        <v>4</v>
      </c>
      <c r="P9" s="37">
        <f t="shared" si="7"/>
        <v>3300</v>
      </c>
      <c r="Q9" s="37">
        <f t="shared" si="7"/>
        <v>71000</v>
      </c>
      <c r="R9" s="37"/>
      <c r="S9" s="38">
        <f>SUM(S10:S29)</f>
        <v>7421</v>
      </c>
      <c r="T9" s="38">
        <f>SUM(T10:T29)</f>
        <v>579</v>
      </c>
      <c r="U9" s="37"/>
      <c r="V9" s="37"/>
      <c r="W9" s="37"/>
      <c r="X9" s="37"/>
      <c r="Y9" s="37"/>
      <c r="Z9" s="37">
        <f t="shared" ref="Z9:AE9" si="8">SUM(Z10:Z29)</f>
        <v>84</v>
      </c>
      <c r="AA9" s="37">
        <f t="shared" si="8"/>
        <v>115</v>
      </c>
      <c r="AB9" s="37">
        <f t="shared" si="8"/>
        <v>3780</v>
      </c>
      <c r="AC9" s="37">
        <f t="shared" si="8"/>
        <v>15240</v>
      </c>
      <c r="AD9" s="37">
        <f t="shared" si="8"/>
        <v>3780</v>
      </c>
      <c r="AE9" s="37">
        <f t="shared" si="8"/>
        <v>15240</v>
      </c>
      <c r="AF9" s="37"/>
      <c r="AG9" s="37"/>
      <c r="AH9" s="40"/>
      <c r="AI9" s="37"/>
      <c r="AJ9" s="37"/>
      <c r="AK9" s="37"/>
      <c r="AL9" s="41"/>
    </row>
    <row r="10" s="6" customFormat="1" ht="29" customHeight="1" spans="1:39">
      <c r="A10" s="42">
        <v>1</v>
      </c>
      <c r="B10" s="42" t="s">
        <v>1865</v>
      </c>
      <c r="C10" s="42" t="s">
        <v>1647</v>
      </c>
      <c r="D10" s="42" t="s">
        <v>92</v>
      </c>
      <c r="E10" s="42" t="s">
        <v>1870</v>
      </c>
      <c r="F10" s="42" t="s">
        <v>1336</v>
      </c>
      <c r="G10" s="42" t="s">
        <v>493</v>
      </c>
      <c r="H10" s="42" t="s">
        <v>1871</v>
      </c>
      <c r="I10" s="42" t="s">
        <v>51</v>
      </c>
      <c r="J10" s="42" t="s">
        <v>455</v>
      </c>
      <c r="K10" s="42"/>
      <c r="L10" s="42"/>
      <c r="M10" s="43">
        <v>3000</v>
      </c>
      <c r="N10" s="43">
        <v>0</v>
      </c>
      <c r="O10" s="43">
        <v>0</v>
      </c>
      <c r="P10" s="43">
        <v>0</v>
      </c>
      <c r="Q10" s="43">
        <v>10000</v>
      </c>
      <c r="R10" s="42"/>
      <c r="S10" s="44">
        <v>508</v>
      </c>
      <c r="T10" s="44"/>
      <c r="U10" s="45"/>
      <c r="V10" s="43"/>
      <c r="W10" s="43"/>
      <c r="X10" s="43"/>
      <c r="Y10" s="43"/>
      <c r="Z10" s="42">
        <v>6</v>
      </c>
      <c r="AA10" s="42">
        <v>7</v>
      </c>
      <c r="AB10" s="42">
        <v>200</v>
      </c>
      <c r="AC10" s="42">
        <v>740</v>
      </c>
      <c r="AD10" s="42">
        <v>200</v>
      </c>
      <c r="AE10" s="42">
        <v>740</v>
      </c>
      <c r="AF10" s="42"/>
      <c r="AG10" s="42"/>
      <c r="AH10" s="46" t="s">
        <v>50</v>
      </c>
      <c r="AI10" s="47" t="s">
        <v>1872</v>
      </c>
      <c r="AJ10" s="46" t="s">
        <v>32</v>
      </c>
      <c r="AK10" s="46" t="s">
        <v>1873</v>
      </c>
      <c r="AL10" s="48"/>
    </row>
    <row r="11" s="6" customFormat="1" ht="29" customHeight="1" spans="1:39">
      <c r="A11" s="42">
        <v>2</v>
      </c>
      <c r="B11" s="42" t="s">
        <v>1865</v>
      </c>
      <c r="C11" s="42" t="s">
        <v>1647</v>
      </c>
      <c r="D11" s="42" t="s">
        <v>83</v>
      </c>
      <c r="E11" s="42" t="s">
        <v>1870</v>
      </c>
      <c r="F11" s="42" t="s">
        <v>1336</v>
      </c>
      <c r="G11" s="42" t="s">
        <v>493</v>
      </c>
      <c r="H11" s="42" t="s">
        <v>1874</v>
      </c>
      <c r="I11" s="42" t="s">
        <v>51</v>
      </c>
      <c r="J11" s="42" t="s">
        <v>455</v>
      </c>
      <c r="K11" s="42"/>
      <c r="L11" s="42"/>
      <c r="M11" s="43">
        <v>3000</v>
      </c>
      <c r="N11" s="43">
        <v>0</v>
      </c>
      <c r="O11" s="43">
        <v>0</v>
      </c>
      <c r="P11" s="43">
        <v>600</v>
      </c>
      <c r="Q11" s="43">
        <v>0</v>
      </c>
      <c r="R11" s="42"/>
      <c r="S11" s="44">
        <v>528</v>
      </c>
      <c r="T11" s="44"/>
      <c r="U11" s="45"/>
      <c r="V11" s="43"/>
      <c r="W11" s="43"/>
      <c r="X11" s="43"/>
      <c r="Y11" s="43"/>
      <c r="Z11" s="42">
        <v>4</v>
      </c>
      <c r="AA11" s="42">
        <v>9</v>
      </c>
      <c r="AB11" s="42">
        <v>300</v>
      </c>
      <c r="AC11" s="42">
        <v>1240</v>
      </c>
      <c r="AD11" s="42">
        <v>300</v>
      </c>
      <c r="AE11" s="42">
        <v>1240</v>
      </c>
      <c r="AF11" s="42"/>
      <c r="AG11" s="42"/>
      <c r="AH11" s="46" t="s">
        <v>50</v>
      </c>
      <c r="AI11" s="47" t="s">
        <v>1875</v>
      </c>
      <c r="AJ11" s="46" t="s">
        <v>32</v>
      </c>
      <c r="AK11" s="46" t="s">
        <v>1876</v>
      </c>
      <c r="AL11" s="48"/>
    </row>
    <row r="12" s="6" customFormat="1" ht="29" customHeight="1" spans="1:39">
      <c r="A12" s="42">
        <v>3</v>
      </c>
      <c r="B12" s="42" t="s">
        <v>1865</v>
      </c>
      <c r="C12" s="42" t="s">
        <v>1647</v>
      </c>
      <c r="D12" s="42" t="s">
        <v>426</v>
      </c>
      <c r="E12" s="42" t="s">
        <v>1870</v>
      </c>
      <c r="F12" s="42" t="s">
        <v>1336</v>
      </c>
      <c r="G12" s="42" t="s">
        <v>493</v>
      </c>
      <c r="H12" s="42" t="s">
        <v>1877</v>
      </c>
      <c r="I12" s="42" t="s">
        <v>51</v>
      </c>
      <c r="J12" s="42" t="s">
        <v>455</v>
      </c>
      <c r="K12" s="42"/>
      <c r="L12" s="42"/>
      <c r="M12" s="43">
        <v>5000</v>
      </c>
      <c r="N12" s="43">
        <v>0</v>
      </c>
      <c r="O12" s="43">
        <v>2</v>
      </c>
      <c r="P12" s="43">
        <v>0</v>
      </c>
      <c r="Q12" s="43">
        <v>0</v>
      </c>
      <c r="R12" s="42"/>
      <c r="S12" s="44">
        <v>830</v>
      </c>
      <c r="T12" s="44"/>
      <c r="U12" s="45"/>
      <c r="V12" s="43"/>
      <c r="W12" s="43"/>
      <c r="X12" s="43"/>
      <c r="Y12" s="43"/>
      <c r="Z12" s="42">
        <v>1</v>
      </c>
      <c r="AA12" s="42">
        <v>12</v>
      </c>
      <c r="AB12" s="42">
        <v>460</v>
      </c>
      <c r="AC12" s="42">
        <v>2000</v>
      </c>
      <c r="AD12" s="42">
        <v>460</v>
      </c>
      <c r="AE12" s="42">
        <v>2000</v>
      </c>
      <c r="AF12" s="42"/>
      <c r="AG12" s="42"/>
      <c r="AH12" s="46" t="s">
        <v>50</v>
      </c>
      <c r="AI12" s="47" t="s">
        <v>1878</v>
      </c>
      <c r="AJ12" s="46" t="s">
        <v>32</v>
      </c>
      <c r="AK12" s="46" t="s">
        <v>1879</v>
      </c>
      <c r="AL12" s="48"/>
    </row>
    <row r="13" s="6" customFormat="1" ht="29" customHeight="1" spans="1:39">
      <c r="A13" s="42">
        <v>4</v>
      </c>
      <c r="B13" s="42" t="s">
        <v>1865</v>
      </c>
      <c r="C13" s="42" t="s">
        <v>1647</v>
      </c>
      <c r="D13" s="42" t="s">
        <v>384</v>
      </c>
      <c r="E13" s="42" t="s">
        <v>1870</v>
      </c>
      <c r="F13" s="42" t="s">
        <v>1336</v>
      </c>
      <c r="G13" s="42" t="s">
        <v>493</v>
      </c>
      <c r="H13" s="42" t="s">
        <v>1880</v>
      </c>
      <c r="I13" s="42" t="s">
        <v>51</v>
      </c>
      <c r="J13" s="42" t="s">
        <v>455</v>
      </c>
      <c r="K13" s="42"/>
      <c r="L13" s="42"/>
      <c r="M13" s="43">
        <v>2000</v>
      </c>
      <c r="N13" s="43">
        <v>0</v>
      </c>
      <c r="O13" s="43">
        <v>0</v>
      </c>
      <c r="P13" s="43">
        <v>0</v>
      </c>
      <c r="Q13" s="43">
        <v>8000</v>
      </c>
      <c r="R13" s="42"/>
      <c r="S13" s="44">
        <v>394</v>
      </c>
      <c r="T13" s="44"/>
      <c r="U13" s="45"/>
      <c r="V13" s="43"/>
      <c r="W13" s="43"/>
      <c r="X13" s="43"/>
      <c r="Y13" s="43"/>
      <c r="Z13" s="42">
        <v>5</v>
      </c>
      <c r="AA13" s="42">
        <v>5</v>
      </c>
      <c r="AB13" s="42">
        <v>180</v>
      </c>
      <c r="AC13" s="42">
        <v>760</v>
      </c>
      <c r="AD13" s="42">
        <v>180</v>
      </c>
      <c r="AE13" s="42">
        <v>760</v>
      </c>
      <c r="AF13" s="42"/>
      <c r="AG13" s="42"/>
      <c r="AH13" s="46" t="s">
        <v>50</v>
      </c>
      <c r="AI13" s="47" t="s">
        <v>1881</v>
      </c>
      <c r="AJ13" s="46" t="s">
        <v>32</v>
      </c>
      <c r="AK13" s="46" t="s">
        <v>1882</v>
      </c>
      <c r="AL13" s="48"/>
    </row>
    <row r="14" s="6" customFormat="1" ht="29" customHeight="1" spans="1:39">
      <c r="A14" s="42">
        <v>5</v>
      </c>
      <c r="B14" s="42" t="s">
        <v>1865</v>
      </c>
      <c r="C14" s="42" t="s">
        <v>1647</v>
      </c>
      <c r="D14" s="42" t="s">
        <v>238</v>
      </c>
      <c r="E14" s="42" t="s">
        <v>1870</v>
      </c>
      <c r="F14" s="42" t="s">
        <v>1336</v>
      </c>
      <c r="G14" s="42" t="s">
        <v>493</v>
      </c>
      <c r="H14" s="42" t="s">
        <v>1883</v>
      </c>
      <c r="I14" s="42" t="s">
        <v>51</v>
      </c>
      <c r="J14" s="42" t="s">
        <v>455</v>
      </c>
      <c r="K14" s="42"/>
      <c r="L14" s="42"/>
      <c r="M14" s="43">
        <v>3000</v>
      </c>
      <c r="N14" s="43">
        <v>0</v>
      </c>
      <c r="O14" s="43">
        <v>0</v>
      </c>
      <c r="P14" s="43">
        <v>0</v>
      </c>
      <c r="Q14" s="43">
        <v>5000</v>
      </c>
      <c r="R14" s="42"/>
      <c r="S14" s="44">
        <v>393</v>
      </c>
      <c r="T14" s="44"/>
      <c r="U14" s="45"/>
      <c r="V14" s="43"/>
      <c r="W14" s="43"/>
      <c r="X14" s="43"/>
      <c r="Y14" s="43"/>
      <c r="Z14" s="42">
        <v>1</v>
      </c>
      <c r="AA14" s="42">
        <v>7</v>
      </c>
      <c r="AB14" s="42">
        <v>180</v>
      </c>
      <c r="AC14" s="42">
        <v>840</v>
      </c>
      <c r="AD14" s="42">
        <v>180</v>
      </c>
      <c r="AE14" s="42">
        <v>840</v>
      </c>
      <c r="AF14" s="42"/>
      <c r="AG14" s="42"/>
      <c r="AH14" s="46" t="s">
        <v>50</v>
      </c>
      <c r="AI14" s="47" t="s">
        <v>1884</v>
      </c>
      <c r="AJ14" s="46" t="s">
        <v>32</v>
      </c>
      <c r="AK14" s="46" t="s">
        <v>1885</v>
      </c>
      <c r="AL14" s="48"/>
    </row>
    <row r="15" s="6" customFormat="1" ht="29" customHeight="1" spans="1:39">
      <c r="A15" s="42">
        <v>6</v>
      </c>
      <c r="B15" s="42" t="s">
        <v>1865</v>
      </c>
      <c r="C15" s="42" t="s">
        <v>1647</v>
      </c>
      <c r="D15" s="42" t="s">
        <v>433</v>
      </c>
      <c r="E15" s="42" t="s">
        <v>1870</v>
      </c>
      <c r="F15" s="42" t="s">
        <v>1336</v>
      </c>
      <c r="G15" s="42" t="s">
        <v>493</v>
      </c>
      <c r="H15" s="42" t="s">
        <v>1886</v>
      </c>
      <c r="I15" s="42" t="s">
        <v>51</v>
      </c>
      <c r="J15" s="42" t="s">
        <v>455</v>
      </c>
      <c r="K15" s="42"/>
      <c r="L15" s="42"/>
      <c r="M15" s="43">
        <v>3000</v>
      </c>
      <c r="N15" s="43">
        <v>0</v>
      </c>
      <c r="O15" s="43">
        <v>0</v>
      </c>
      <c r="P15" s="43">
        <v>0</v>
      </c>
      <c r="Q15" s="43">
        <v>5000</v>
      </c>
      <c r="R15" s="42"/>
      <c r="S15" s="44">
        <v>400</v>
      </c>
      <c r="T15" s="44"/>
      <c r="U15" s="45"/>
      <c r="V15" s="43"/>
      <c r="W15" s="43"/>
      <c r="X15" s="43"/>
      <c r="Y15" s="43"/>
      <c r="Z15" s="42">
        <v>0</v>
      </c>
      <c r="AA15" s="42">
        <v>7</v>
      </c>
      <c r="AB15" s="42">
        <v>180</v>
      </c>
      <c r="AC15" s="42">
        <v>760</v>
      </c>
      <c r="AD15" s="42">
        <v>180</v>
      </c>
      <c r="AE15" s="42">
        <v>760</v>
      </c>
      <c r="AF15" s="42"/>
      <c r="AG15" s="42"/>
      <c r="AH15" s="46" t="s">
        <v>50</v>
      </c>
      <c r="AI15" s="47" t="s">
        <v>1887</v>
      </c>
      <c r="AJ15" s="46" t="s">
        <v>32</v>
      </c>
      <c r="AK15" s="46" t="s">
        <v>1882</v>
      </c>
      <c r="AL15" s="48"/>
    </row>
    <row r="16" s="6" customFormat="1" ht="29" customHeight="1" spans="1:39">
      <c r="A16" s="42">
        <v>7</v>
      </c>
      <c r="B16" s="42" t="s">
        <v>1865</v>
      </c>
      <c r="C16" s="42" t="s">
        <v>1647</v>
      </c>
      <c r="D16" s="42" t="s">
        <v>353</v>
      </c>
      <c r="E16" s="42" t="s">
        <v>1870</v>
      </c>
      <c r="F16" s="42" t="s">
        <v>1336</v>
      </c>
      <c r="G16" s="42" t="s">
        <v>493</v>
      </c>
      <c r="H16" s="42" t="s">
        <v>1888</v>
      </c>
      <c r="I16" s="42" t="s">
        <v>51</v>
      </c>
      <c r="J16" s="42" t="s">
        <v>455</v>
      </c>
      <c r="K16" s="42"/>
      <c r="L16" s="42"/>
      <c r="M16" s="43">
        <v>8000</v>
      </c>
      <c r="N16" s="43">
        <v>0</v>
      </c>
      <c r="O16" s="43">
        <v>0</v>
      </c>
      <c r="P16" s="43">
        <v>500</v>
      </c>
      <c r="Q16" s="43">
        <v>5000</v>
      </c>
      <c r="R16" s="42"/>
      <c r="S16" s="44">
        <v>910</v>
      </c>
      <c r="T16" s="44"/>
      <c r="U16" s="45"/>
      <c r="V16" s="43"/>
      <c r="W16" s="43"/>
      <c r="X16" s="43"/>
      <c r="Y16" s="43"/>
      <c r="Z16" s="42">
        <v>1</v>
      </c>
      <c r="AA16" s="42">
        <v>11</v>
      </c>
      <c r="AB16" s="42">
        <v>400</v>
      </c>
      <c r="AC16" s="42">
        <v>1640</v>
      </c>
      <c r="AD16" s="42">
        <v>400</v>
      </c>
      <c r="AE16" s="42">
        <v>1640</v>
      </c>
      <c r="AF16" s="42"/>
      <c r="AG16" s="42"/>
      <c r="AH16" s="46" t="s">
        <v>50</v>
      </c>
      <c r="AI16" s="47" t="s">
        <v>1889</v>
      </c>
      <c r="AJ16" s="46" t="s">
        <v>32</v>
      </c>
      <c r="AK16" s="46" t="s">
        <v>1890</v>
      </c>
      <c r="AL16" s="48"/>
    </row>
    <row r="17" s="6" customFormat="1" ht="29" customHeight="1" spans="1:38">
      <c r="A17" s="42">
        <v>8</v>
      </c>
      <c r="B17" s="42" t="s">
        <v>1865</v>
      </c>
      <c r="C17" s="42" t="s">
        <v>1647</v>
      </c>
      <c r="D17" s="42" t="s">
        <v>279</v>
      </c>
      <c r="E17" s="42" t="s">
        <v>1870</v>
      </c>
      <c r="F17" s="42" t="s">
        <v>1336</v>
      </c>
      <c r="G17" s="42" t="s">
        <v>493</v>
      </c>
      <c r="H17" s="42" t="s">
        <v>1891</v>
      </c>
      <c r="I17" s="42" t="s">
        <v>51</v>
      </c>
      <c r="J17" s="42" t="s">
        <v>455</v>
      </c>
      <c r="K17" s="42"/>
      <c r="L17" s="42"/>
      <c r="M17" s="43">
        <v>5000</v>
      </c>
      <c r="N17" s="43">
        <v>0</v>
      </c>
      <c r="O17" s="43">
        <v>0</v>
      </c>
      <c r="P17" s="43">
        <v>500</v>
      </c>
      <c r="Q17" s="43">
        <v>20000</v>
      </c>
      <c r="R17" s="42"/>
      <c r="S17" s="44">
        <v>711</v>
      </c>
      <c r="T17" s="44"/>
      <c r="U17" s="45"/>
      <c r="V17" s="43"/>
      <c r="W17" s="43"/>
      <c r="X17" s="43"/>
      <c r="Y17" s="43"/>
      <c r="Z17" s="42">
        <v>0</v>
      </c>
      <c r="AA17" s="42">
        <v>11</v>
      </c>
      <c r="AB17" s="42">
        <v>360</v>
      </c>
      <c r="AC17" s="42">
        <v>1520</v>
      </c>
      <c r="AD17" s="42">
        <v>360</v>
      </c>
      <c r="AE17" s="42">
        <v>1520</v>
      </c>
      <c r="AF17" s="42"/>
      <c r="AG17" s="42"/>
      <c r="AH17" s="46" t="s">
        <v>50</v>
      </c>
      <c r="AI17" s="47" t="s">
        <v>1892</v>
      </c>
      <c r="AJ17" s="46" t="s">
        <v>32</v>
      </c>
      <c r="AK17" s="46" t="s">
        <v>1893</v>
      </c>
      <c r="AL17" s="48"/>
    </row>
    <row r="18" s="6" customFormat="1" ht="29" customHeight="1" spans="1:38">
      <c r="A18" s="42">
        <v>9</v>
      </c>
      <c r="B18" s="42" t="s">
        <v>1865</v>
      </c>
      <c r="C18" s="42" t="s">
        <v>1647</v>
      </c>
      <c r="D18" s="42" t="s">
        <v>137</v>
      </c>
      <c r="E18" s="42" t="s">
        <v>1870</v>
      </c>
      <c r="F18" s="42" t="s">
        <v>1336</v>
      </c>
      <c r="G18" s="42" t="s">
        <v>493</v>
      </c>
      <c r="H18" s="42" t="s">
        <v>1894</v>
      </c>
      <c r="I18" s="42" t="s">
        <v>51</v>
      </c>
      <c r="J18" s="42" t="s">
        <v>455</v>
      </c>
      <c r="K18" s="42"/>
      <c r="L18" s="42"/>
      <c r="M18" s="43">
        <v>5000</v>
      </c>
      <c r="N18" s="43">
        <v>0</v>
      </c>
      <c r="O18" s="43">
        <v>0</v>
      </c>
      <c r="P18" s="43">
        <v>0</v>
      </c>
      <c r="Q18" s="43">
        <v>3000</v>
      </c>
      <c r="R18" s="42"/>
      <c r="S18" s="44">
        <v>285</v>
      </c>
      <c r="T18" s="44"/>
      <c r="U18" s="45"/>
      <c r="V18" s="43"/>
      <c r="W18" s="43"/>
      <c r="X18" s="43"/>
      <c r="Y18" s="43"/>
      <c r="Z18" s="42">
        <v>5</v>
      </c>
      <c r="AA18" s="42">
        <v>6</v>
      </c>
      <c r="AB18" s="42">
        <v>100</v>
      </c>
      <c r="AC18" s="42">
        <v>400</v>
      </c>
      <c r="AD18" s="42">
        <v>100</v>
      </c>
      <c r="AE18" s="42">
        <v>400</v>
      </c>
      <c r="AF18" s="42"/>
      <c r="AG18" s="42"/>
      <c r="AH18" s="46" t="s">
        <v>50</v>
      </c>
      <c r="AI18" s="47" t="s">
        <v>1895</v>
      </c>
      <c r="AJ18" s="46" t="s">
        <v>32</v>
      </c>
      <c r="AK18" s="46" t="s">
        <v>1896</v>
      </c>
      <c r="AL18" s="48"/>
    </row>
    <row r="19" s="6" customFormat="1" ht="29" customHeight="1" spans="1:38">
      <c r="A19" s="42">
        <v>10</v>
      </c>
      <c r="B19" s="42" t="s">
        <v>1865</v>
      </c>
      <c r="C19" s="42" t="s">
        <v>1647</v>
      </c>
      <c r="D19" s="42" t="s">
        <v>699</v>
      </c>
      <c r="E19" s="42" t="s">
        <v>1870</v>
      </c>
      <c r="F19" s="42" t="s">
        <v>1336</v>
      </c>
      <c r="G19" s="42" t="s">
        <v>493</v>
      </c>
      <c r="H19" s="42" t="s">
        <v>1897</v>
      </c>
      <c r="I19" s="42" t="s">
        <v>51</v>
      </c>
      <c r="J19" s="42" t="s">
        <v>455</v>
      </c>
      <c r="K19" s="42"/>
      <c r="L19" s="42"/>
      <c r="M19" s="43">
        <v>2000</v>
      </c>
      <c r="N19" s="43">
        <v>0</v>
      </c>
      <c r="O19" s="43">
        <v>0</v>
      </c>
      <c r="P19" s="43">
        <v>0</v>
      </c>
      <c r="Q19" s="43">
        <v>0</v>
      </c>
      <c r="R19" s="42"/>
      <c r="S19" s="44">
        <v>97</v>
      </c>
      <c r="T19" s="44"/>
      <c r="U19" s="45"/>
      <c r="V19" s="43"/>
      <c r="W19" s="43"/>
      <c r="X19" s="43"/>
      <c r="Y19" s="43"/>
      <c r="Z19" s="42">
        <v>8</v>
      </c>
      <c r="AA19" s="42">
        <v>1</v>
      </c>
      <c r="AB19" s="42">
        <v>40</v>
      </c>
      <c r="AC19" s="42">
        <v>140</v>
      </c>
      <c r="AD19" s="42">
        <v>40</v>
      </c>
      <c r="AE19" s="42">
        <v>140</v>
      </c>
      <c r="AF19" s="42"/>
      <c r="AG19" s="42"/>
      <c r="AH19" s="46" t="s">
        <v>50</v>
      </c>
      <c r="AI19" s="47" t="s">
        <v>1898</v>
      </c>
      <c r="AJ19" s="46" t="s">
        <v>32</v>
      </c>
      <c r="AK19" s="46" t="s">
        <v>1899</v>
      </c>
      <c r="AL19" s="48"/>
    </row>
    <row r="20" s="6" customFormat="1" ht="29" customHeight="1" spans="1:38">
      <c r="A20" s="42">
        <v>11</v>
      </c>
      <c r="B20" s="42" t="s">
        <v>1865</v>
      </c>
      <c r="C20" s="42" t="s">
        <v>1647</v>
      </c>
      <c r="D20" s="42" t="s">
        <v>599</v>
      </c>
      <c r="E20" s="42" t="s">
        <v>1870</v>
      </c>
      <c r="F20" s="42" t="s">
        <v>1336</v>
      </c>
      <c r="G20" s="42" t="s">
        <v>493</v>
      </c>
      <c r="H20" s="42" t="s">
        <v>1900</v>
      </c>
      <c r="I20" s="42" t="s">
        <v>51</v>
      </c>
      <c r="J20" s="42" t="s">
        <v>455</v>
      </c>
      <c r="K20" s="42"/>
      <c r="L20" s="42"/>
      <c r="M20" s="43">
        <v>8000</v>
      </c>
      <c r="N20" s="43">
        <v>0</v>
      </c>
      <c r="O20" s="43">
        <v>0</v>
      </c>
      <c r="P20" s="43">
        <v>0</v>
      </c>
      <c r="Q20" s="43">
        <v>7000</v>
      </c>
      <c r="R20" s="42"/>
      <c r="S20" s="44">
        <v>787</v>
      </c>
      <c r="T20" s="44"/>
      <c r="U20" s="45"/>
      <c r="V20" s="43"/>
      <c r="W20" s="43"/>
      <c r="X20" s="43"/>
      <c r="Y20" s="43"/>
      <c r="Z20" s="42">
        <v>1</v>
      </c>
      <c r="AA20" s="42">
        <v>7</v>
      </c>
      <c r="AB20" s="42">
        <v>460</v>
      </c>
      <c r="AC20" s="42">
        <v>1800</v>
      </c>
      <c r="AD20" s="42">
        <v>460</v>
      </c>
      <c r="AE20" s="42">
        <v>1800</v>
      </c>
      <c r="AF20" s="42"/>
      <c r="AG20" s="42"/>
      <c r="AH20" s="46" t="s">
        <v>50</v>
      </c>
      <c r="AI20" s="47" t="s">
        <v>1901</v>
      </c>
      <c r="AJ20" s="46" t="s">
        <v>32</v>
      </c>
      <c r="AK20" s="46" t="s">
        <v>1902</v>
      </c>
      <c r="AL20" s="48"/>
    </row>
    <row r="21" s="6" customFormat="1" ht="29" customHeight="1" spans="1:38">
      <c r="A21" s="42">
        <v>12</v>
      </c>
      <c r="B21" s="42" t="s">
        <v>1865</v>
      </c>
      <c r="C21" s="42" t="s">
        <v>1647</v>
      </c>
      <c r="D21" s="42" t="s">
        <v>46</v>
      </c>
      <c r="E21" s="42" t="s">
        <v>1870</v>
      </c>
      <c r="F21" s="42" t="s">
        <v>1336</v>
      </c>
      <c r="G21" s="42" t="s">
        <v>493</v>
      </c>
      <c r="H21" s="42" t="s">
        <v>1903</v>
      </c>
      <c r="I21" s="42" t="s">
        <v>51</v>
      </c>
      <c r="J21" s="42" t="s">
        <v>455</v>
      </c>
      <c r="K21" s="42"/>
      <c r="L21" s="42"/>
      <c r="M21" s="43">
        <v>3000</v>
      </c>
      <c r="N21" s="43">
        <v>0</v>
      </c>
      <c r="O21" s="43">
        <v>0</v>
      </c>
      <c r="P21" s="43">
        <v>0</v>
      </c>
      <c r="Q21" s="43">
        <v>0</v>
      </c>
      <c r="R21" s="42"/>
      <c r="S21" s="44">
        <v>140</v>
      </c>
      <c r="T21" s="44"/>
      <c r="U21" s="45"/>
      <c r="V21" s="43"/>
      <c r="W21" s="43"/>
      <c r="X21" s="43"/>
      <c r="Y21" s="43"/>
      <c r="Z21" s="42">
        <v>9</v>
      </c>
      <c r="AA21" s="42">
        <v>2</v>
      </c>
      <c r="AB21" s="42">
        <v>40</v>
      </c>
      <c r="AC21" s="42">
        <v>160</v>
      </c>
      <c r="AD21" s="42">
        <v>40</v>
      </c>
      <c r="AE21" s="42">
        <v>160</v>
      </c>
      <c r="AF21" s="42"/>
      <c r="AG21" s="42"/>
      <c r="AH21" s="46" t="s">
        <v>50</v>
      </c>
      <c r="AI21" s="47" t="s">
        <v>1904</v>
      </c>
      <c r="AJ21" s="46" t="s">
        <v>32</v>
      </c>
      <c r="AK21" s="46" t="s">
        <v>1905</v>
      </c>
      <c r="AL21" s="48"/>
    </row>
    <row r="22" s="6" customFormat="1" ht="29" customHeight="1" spans="1:38">
      <c r="A22" s="42">
        <v>13</v>
      </c>
      <c r="B22" s="42" t="s">
        <v>1865</v>
      </c>
      <c r="C22" s="42" t="s">
        <v>1647</v>
      </c>
      <c r="D22" s="42" t="s">
        <v>246</v>
      </c>
      <c r="E22" s="42" t="s">
        <v>1870</v>
      </c>
      <c r="F22" s="42" t="s">
        <v>1336</v>
      </c>
      <c r="G22" s="42" t="s">
        <v>493</v>
      </c>
      <c r="H22" s="42" t="s">
        <v>1906</v>
      </c>
      <c r="I22" s="42" t="s">
        <v>51</v>
      </c>
      <c r="J22" s="42" t="s">
        <v>455</v>
      </c>
      <c r="K22" s="42"/>
      <c r="L22" s="42"/>
      <c r="M22" s="43">
        <v>6000</v>
      </c>
      <c r="N22" s="43">
        <v>0</v>
      </c>
      <c r="O22" s="43">
        <v>0</v>
      </c>
      <c r="P22" s="43">
        <v>200</v>
      </c>
      <c r="Q22" s="43">
        <v>3000</v>
      </c>
      <c r="R22" s="42"/>
      <c r="S22" s="44">
        <v>442</v>
      </c>
      <c r="T22" s="44"/>
      <c r="U22" s="45"/>
      <c r="V22" s="43"/>
      <c r="W22" s="43"/>
      <c r="X22" s="43"/>
      <c r="Y22" s="43"/>
      <c r="Z22" s="42">
        <v>1</v>
      </c>
      <c r="AA22" s="42">
        <v>6</v>
      </c>
      <c r="AB22" s="42">
        <v>200</v>
      </c>
      <c r="AC22" s="42">
        <v>820</v>
      </c>
      <c r="AD22" s="42">
        <v>200</v>
      </c>
      <c r="AE22" s="42">
        <v>820</v>
      </c>
      <c r="AF22" s="42"/>
      <c r="AG22" s="42"/>
      <c r="AH22" s="46" t="s">
        <v>50</v>
      </c>
      <c r="AI22" s="47" t="s">
        <v>1907</v>
      </c>
      <c r="AJ22" s="46" t="s">
        <v>32</v>
      </c>
      <c r="AK22" s="46" t="s">
        <v>1908</v>
      </c>
      <c r="AL22" s="48"/>
    </row>
    <row r="23" s="6" customFormat="1" ht="29" customHeight="1" spans="1:38">
      <c r="A23" s="42">
        <v>14</v>
      </c>
      <c r="B23" s="42" t="s">
        <v>1865</v>
      </c>
      <c r="C23" s="42" t="s">
        <v>1647</v>
      </c>
      <c r="D23" s="42" t="s">
        <v>132</v>
      </c>
      <c r="E23" s="42" t="s">
        <v>1870</v>
      </c>
      <c r="F23" s="42" t="s">
        <v>1336</v>
      </c>
      <c r="G23" s="42" t="s">
        <v>493</v>
      </c>
      <c r="H23" s="42" t="s">
        <v>1909</v>
      </c>
      <c r="I23" s="42" t="s">
        <v>51</v>
      </c>
      <c r="J23" s="42" t="s">
        <v>455</v>
      </c>
      <c r="K23" s="42"/>
      <c r="L23" s="42"/>
      <c r="M23" s="43">
        <v>4000</v>
      </c>
      <c r="N23" s="43">
        <v>0</v>
      </c>
      <c r="O23" s="43">
        <v>0</v>
      </c>
      <c r="P23" s="43">
        <v>500</v>
      </c>
      <c r="Q23" s="43">
        <v>0</v>
      </c>
      <c r="R23" s="42"/>
      <c r="S23" s="44">
        <v>302</v>
      </c>
      <c r="T23" s="44"/>
      <c r="U23" s="45"/>
      <c r="V23" s="43"/>
      <c r="W23" s="43"/>
      <c r="X23" s="43"/>
      <c r="Y23" s="43"/>
      <c r="Z23" s="42">
        <v>13</v>
      </c>
      <c r="AA23" s="42">
        <v>2</v>
      </c>
      <c r="AB23" s="42">
        <v>200</v>
      </c>
      <c r="AC23" s="42">
        <v>640</v>
      </c>
      <c r="AD23" s="42">
        <v>200</v>
      </c>
      <c r="AE23" s="42">
        <v>640</v>
      </c>
      <c r="AF23" s="42"/>
      <c r="AG23" s="42"/>
      <c r="AH23" s="46" t="s">
        <v>50</v>
      </c>
      <c r="AI23" s="47" t="s">
        <v>1910</v>
      </c>
      <c r="AJ23" s="46" t="s">
        <v>32</v>
      </c>
      <c r="AK23" s="46" t="s">
        <v>1911</v>
      </c>
      <c r="AL23" s="48"/>
    </row>
    <row r="24" s="6" customFormat="1" ht="29" customHeight="1" spans="1:38">
      <c r="A24" s="42">
        <v>15</v>
      </c>
      <c r="B24" s="42" t="s">
        <v>1865</v>
      </c>
      <c r="C24" s="42" t="s">
        <v>1647</v>
      </c>
      <c r="D24" s="42" t="s">
        <v>106</v>
      </c>
      <c r="E24" s="42" t="s">
        <v>1870</v>
      </c>
      <c r="F24" s="42" t="s">
        <v>1336</v>
      </c>
      <c r="G24" s="42" t="s">
        <v>493</v>
      </c>
      <c r="H24" s="42" t="s">
        <v>1912</v>
      </c>
      <c r="I24" s="42" t="s">
        <v>51</v>
      </c>
      <c r="J24" s="42" t="s">
        <v>455</v>
      </c>
      <c r="K24" s="42"/>
      <c r="L24" s="42"/>
      <c r="M24" s="43">
        <v>3000</v>
      </c>
      <c r="N24" s="43">
        <v>0</v>
      </c>
      <c r="O24" s="43">
        <v>0</v>
      </c>
      <c r="P24" s="43">
        <v>0</v>
      </c>
      <c r="Q24" s="43">
        <v>3000</v>
      </c>
      <c r="R24" s="42"/>
      <c r="S24" s="44">
        <v>162</v>
      </c>
      <c r="T24" s="44"/>
      <c r="U24" s="45"/>
      <c r="V24" s="43"/>
      <c r="W24" s="43"/>
      <c r="X24" s="43"/>
      <c r="Y24" s="43"/>
      <c r="Z24" s="42">
        <v>6</v>
      </c>
      <c r="AA24" s="42">
        <v>4</v>
      </c>
      <c r="AB24" s="42">
        <v>60</v>
      </c>
      <c r="AC24" s="42">
        <v>200</v>
      </c>
      <c r="AD24" s="42">
        <v>60</v>
      </c>
      <c r="AE24" s="42">
        <v>200</v>
      </c>
      <c r="AF24" s="42"/>
      <c r="AG24" s="42"/>
      <c r="AH24" s="46" t="s">
        <v>50</v>
      </c>
      <c r="AI24" s="46" t="s">
        <v>1913</v>
      </c>
      <c r="AJ24" s="46" t="s">
        <v>32</v>
      </c>
      <c r="AK24" s="46" t="s">
        <v>1914</v>
      </c>
      <c r="AL24" s="48"/>
    </row>
    <row r="25" s="6" customFormat="1" ht="29" customHeight="1" spans="1:38">
      <c r="A25" s="42">
        <v>16</v>
      </c>
      <c r="B25" s="42" t="s">
        <v>1865</v>
      </c>
      <c r="C25" s="42" t="s">
        <v>1647</v>
      </c>
      <c r="D25" s="42" t="s">
        <v>70</v>
      </c>
      <c r="E25" s="42" t="s">
        <v>1870</v>
      </c>
      <c r="F25" s="42" t="s">
        <v>1336</v>
      </c>
      <c r="G25" s="42" t="s">
        <v>493</v>
      </c>
      <c r="H25" s="42" t="s">
        <v>1915</v>
      </c>
      <c r="I25" s="42" t="s">
        <v>51</v>
      </c>
      <c r="J25" s="42" t="s">
        <v>455</v>
      </c>
      <c r="K25" s="42"/>
      <c r="L25" s="42"/>
      <c r="M25" s="43">
        <v>2800</v>
      </c>
      <c r="N25" s="43">
        <v>0</v>
      </c>
      <c r="O25" s="43">
        <v>1</v>
      </c>
      <c r="P25" s="43">
        <v>0</v>
      </c>
      <c r="Q25" s="43">
        <v>0</v>
      </c>
      <c r="R25" s="42"/>
      <c r="S25" s="44">
        <v>216</v>
      </c>
      <c r="T25" s="44"/>
      <c r="U25" s="45"/>
      <c r="V25" s="43"/>
      <c r="W25" s="43"/>
      <c r="X25" s="43"/>
      <c r="Y25" s="43"/>
      <c r="Z25" s="42">
        <v>7</v>
      </c>
      <c r="AA25" s="42">
        <v>3</v>
      </c>
      <c r="AB25" s="42">
        <v>60</v>
      </c>
      <c r="AC25" s="42">
        <v>240</v>
      </c>
      <c r="AD25" s="42">
        <v>60</v>
      </c>
      <c r="AE25" s="42">
        <v>240</v>
      </c>
      <c r="AF25" s="42"/>
      <c r="AG25" s="42"/>
      <c r="AH25" s="46" t="s">
        <v>50</v>
      </c>
      <c r="AI25" s="46" t="s">
        <v>1916</v>
      </c>
      <c r="AJ25" s="46" t="s">
        <v>32</v>
      </c>
      <c r="AK25" s="46" t="s">
        <v>1917</v>
      </c>
      <c r="AL25" s="48"/>
    </row>
    <row r="26" s="6" customFormat="1" ht="29" customHeight="1" spans="1:38">
      <c r="A26" s="42">
        <v>17</v>
      </c>
      <c r="B26" s="42" t="s">
        <v>1865</v>
      </c>
      <c r="C26" s="42" t="s">
        <v>1647</v>
      </c>
      <c r="D26" s="42" t="s">
        <v>63</v>
      </c>
      <c r="E26" s="42" t="s">
        <v>1870</v>
      </c>
      <c r="F26" s="42" t="s">
        <v>1336</v>
      </c>
      <c r="G26" s="42" t="s">
        <v>493</v>
      </c>
      <c r="H26" s="42" t="s">
        <v>1918</v>
      </c>
      <c r="I26" s="42" t="s">
        <v>51</v>
      </c>
      <c r="J26" s="42" t="s">
        <v>455</v>
      </c>
      <c r="K26" s="42"/>
      <c r="L26" s="42"/>
      <c r="M26" s="43">
        <v>5000</v>
      </c>
      <c r="N26" s="43">
        <v>0</v>
      </c>
      <c r="O26" s="43">
        <v>0</v>
      </c>
      <c r="P26" s="43">
        <v>0</v>
      </c>
      <c r="Q26" s="43">
        <v>2000</v>
      </c>
      <c r="R26" s="42"/>
      <c r="S26" s="44">
        <v>270</v>
      </c>
      <c r="T26" s="44"/>
      <c r="U26" s="45"/>
      <c r="V26" s="43"/>
      <c r="W26" s="43"/>
      <c r="X26" s="43"/>
      <c r="Y26" s="43"/>
      <c r="Z26" s="42">
        <v>1</v>
      </c>
      <c r="AA26" s="42">
        <v>5</v>
      </c>
      <c r="AB26" s="42">
        <v>100</v>
      </c>
      <c r="AC26" s="42">
        <v>380</v>
      </c>
      <c r="AD26" s="42">
        <v>100</v>
      </c>
      <c r="AE26" s="42">
        <v>380</v>
      </c>
      <c r="AF26" s="42"/>
      <c r="AG26" s="42"/>
      <c r="AH26" s="46" t="s">
        <v>50</v>
      </c>
      <c r="AI26" s="46" t="s">
        <v>1919</v>
      </c>
      <c r="AJ26" s="46" t="s">
        <v>32</v>
      </c>
      <c r="AK26" s="46" t="s">
        <v>1920</v>
      </c>
      <c r="AL26" s="48"/>
    </row>
    <row r="27" s="6" customFormat="1" ht="29" customHeight="1" spans="1:38">
      <c r="A27" s="42">
        <v>18</v>
      </c>
      <c r="B27" s="42" t="s">
        <v>1865</v>
      </c>
      <c r="C27" s="42" t="s">
        <v>1647</v>
      </c>
      <c r="D27" s="42" t="s">
        <v>189</v>
      </c>
      <c r="E27" s="42" t="s">
        <v>1870</v>
      </c>
      <c r="F27" s="42" t="s">
        <v>1336</v>
      </c>
      <c r="G27" s="42" t="s">
        <v>493</v>
      </c>
      <c r="H27" s="42" t="s">
        <v>1921</v>
      </c>
      <c r="I27" s="42" t="s">
        <v>51</v>
      </c>
      <c r="J27" s="42" t="s">
        <v>455</v>
      </c>
      <c r="K27" s="42"/>
      <c r="L27" s="42"/>
      <c r="M27" s="43">
        <v>2000</v>
      </c>
      <c r="N27" s="43">
        <v>0</v>
      </c>
      <c r="O27" s="43">
        <v>1</v>
      </c>
      <c r="P27" s="43">
        <v>0</v>
      </c>
      <c r="Q27" s="43">
        <v>0</v>
      </c>
      <c r="R27" s="42"/>
      <c r="S27" s="44">
        <v>46</v>
      </c>
      <c r="T27" s="44">
        <v>99</v>
      </c>
      <c r="U27" s="45"/>
      <c r="V27" s="43"/>
      <c r="W27" s="43"/>
      <c r="X27" s="43"/>
      <c r="Y27" s="43"/>
      <c r="Z27" s="42">
        <v>4</v>
      </c>
      <c r="AA27" s="42">
        <v>5</v>
      </c>
      <c r="AB27" s="42">
        <v>100</v>
      </c>
      <c r="AC27" s="42">
        <v>380</v>
      </c>
      <c r="AD27" s="42">
        <v>100</v>
      </c>
      <c r="AE27" s="42">
        <v>380</v>
      </c>
      <c r="AF27" s="42"/>
      <c r="AG27" s="42"/>
      <c r="AH27" s="46" t="s">
        <v>50</v>
      </c>
      <c r="AI27" s="46" t="s">
        <v>1922</v>
      </c>
      <c r="AJ27" s="46" t="s">
        <v>32</v>
      </c>
      <c r="AK27" s="46" t="s">
        <v>1920</v>
      </c>
      <c r="AL27" s="48"/>
    </row>
    <row r="28" s="6" customFormat="1" ht="29" customHeight="1" spans="1:38">
      <c r="A28" s="42">
        <v>19</v>
      </c>
      <c r="B28" s="42" t="s">
        <v>1865</v>
      </c>
      <c r="C28" s="42" t="s">
        <v>1647</v>
      </c>
      <c r="D28" s="42" t="s">
        <v>310</v>
      </c>
      <c r="E28" s="42" t="s">
        <v>1870</v>
      </c>
      <c r="F28" s="42" t="s">
        <v>1336</v>
      </c>
      <c r="G28" s="42" t="s">
        <v>493</v>
      </c>
      <c r="H28" s="42" t="s">
        <v>1923</v>
      </c>
      <c r="I28" s="42" t="s">
        <v>51</v>
      </c>
      <c r="J28" s="42" t="s">
        <v>455</v>
      </c>
      <c r="K28" s="42"/>
      <c r="L28" s="42"/>
      <c r="M28" s="43">
        <v>5000</v>
      </c>
      <c r="N28" s="43">
        <v>0</v>
      </c>
      <c r="O28" s="43">
        <v>0</v>
      </c>
      <c r="P28" s="43">
        <v>1000</v>
      </c>
      <c r="Q28" s="43">
        <v>0</v>
      </c>
      <c r="R28" s="42"/>
      <c r="S28" s="44"/>
      <c r="T28" s="44">
        <v>350</v>
      </c>
      <c r="U28" s="45"/>
      <c r="V28" s="43"/>
      <c r="W28" s="43"/>
      <c r="X28" s="43"/>
      <c r="Y28" s="43"/>
      <c r="Z28" s="42">
        <v>4</v>
      </c>
      <c r="AA28" s="42">
        <v>4</v>
      </c>
      <c r="AB28" s="42">
        <v>100</v>
      </c>
      <c r="AC28" s="42">
        <v>360</v>
      </c>
      <c r="AD28" s="42">
        <v>100</v>
      </c>
      <c r="AE28" s="42">
        <v>360</v>
      </c>
      <c r="AF28" s="42"/>
      <c r="AG28" s="42"/>
      <c r="AH28" s="46" t="s">
        <v>50</v>
      </c>
      <c r="AI28" s="46" t="s">
        <v>1924</v>
      </c>
      <c r="AJ28" s="46" t="s">
        <v>32</v>
      </c>
      <c r="AK28" s="46" t="s">
        <v>1925</v>
      </c>
      <c r="AL28" s="48"/>
    </row>
    <row r="29" s="6" customFormat="1" ht="29" customHeight="1" spans="1:38">
      <c r="A29" s="42">
        <v>20</v>
      </c>
      <c r="B29" s="42" t="s">
        <v>1865</v>
      </c>
      <c r="C29" s="42" t="s">
        <v>1647</v>
      </c>
      <c r="D29" s="42" t="s">
        <v>101</v>
      </c>
      <c r="E29" s="42" t="s">
        <v>1870</v>
      </c>
      <c r="F29" s="42" t="s">
        <v>1336</v>
      </c>
      <c r="G29" s="42" t="s">
        <v>493</v>
      </c>
      <c r="H29" s="42" t="s">
        <v>1903</v>
      </c>
      <c r="I29" s="42" t="s">
        <v>51</v>
      </c>
      <c r="J29" s="42" t="s">
        <v>455</v>
      </c>
      <c r="K29" s="42"/>
      <c r="L29" s="42"/>
      <c r="M29" s="43">
        <v>3000</v>
      </c>
      <c r="N29" s="43">
        <v>0</v>
      </c>
      <c r="O29" s="43">
        <v>0</v>
      </c>
      <c r="P29" s="43">
        <v>0</v>
      </c>
      <c r="Q29" s="43">
        <v>0</v>
      </c>
      <c r="R29" s="42"/>
      <c r="S29" s="44"/>
      <c r="T29" s="44">
        <v>130</v>
      </c>
      <c r="U29" s="45"/>
      <c r="V29" s="43"/>
      <c r="W29" s="43"/>
      <c r="X29" s="43"/>
      <c r="Y29" s="43"/>
      <c r="Z29" s="42">
        <v>7</v>
      </c>
      <c r="AA29" s="42">
        <v>1</v>
      </c>
      <c r="AB29" s="42">
        <v>60</v>
      </c>
      <c r="AC29" s="42">
        <v>220</v>
      </c>
      <c r="AD29" s="42">
        <v>60</v>
      </c>
      <c r="AE29" s="42">
        <v>220</v>
      </c>
      <c r="AF29" s="42"/>
      <c r="AG29" s="42"/>
      <c r="AH29" s="46" t="s">
        <v>50</v>
      </c>
      <c r="AI29" s="46" t="s">
        <v>1926</v>
      </c>
      <c r="AJ29" s="46" t="s">
        <v>32</v>
      </c>
      <c r="AK29" s="46" t="s">
        <v>1927</v>
      </c>
      <c r="AL29" s="48"/>
    </row>
    <row r="30" s="5" customFormat="1" ht="29" customHeight="1" spans="1:38">
      <c r="A30" s="37"/>
      <c r="B30" s="37"/>
      <c r="C30" s="37"/>
      <c r="D30" s="37"/>
      <c r="E30" s="37"/>
      <c r="F30" s="37"/>
      <c r="G30" s="37" t="s">
        <v>1928</v>
      </c>
      <c r="H30" s="39"/>
      <c r="I30" s="37"/>
      <c r="J30" s="37"/>
      <c r="K30" s="37"/>
      <c r="L30" s="37"/>
      <c r="M30" s="37">
        <f>SUM(M31:M42)</f>
        <v>119</v>
      </c>
      <c r="N30" s="37"/>
      <c r="O30" s="37"/>
      <c r="P30" s="37"/>
      <c r="Q30" s="37"/>
      <c r="R30" s="37"/>
      <c r="S30" s="38"/>
      <c r="T30" s="38">
        <f t="shared" ref="T30:AG30" si="9">SUM(T31:T42)</f>
        <v>1317</v>
      </c>
      <c r="U30" s="37"/>
      <c r="V30" s="37"/>
      <c r="W30" s="37">
        <f t="shared" si="9"/>
        <v>0</v>
      </c>
      <c r="X30" s="37">
        <f t="shared" si="9"/>
        <v>0</v>
      </c>
      <c r="Y30" s="37">
        <f t="shared" si="9"/>
        <v>0</v>
      </c>
      <c r="Z30" s="37">
        <f t="shared" si="9"/>
        <v>102</v>
      </c>
      <c r="AA30" s="37">
        <f t="shared" si="9"/>
        <v>119</v>
      </c>
      <c r="AB30" s="37">
        <f t="shared" si="9"/>
        <v>534</v>
      </c>
      <c r="AC30" s="37">
        <f t="shared" si="9"/>
        <v>52929</v>
      </c>
      <c r="AD30" s="37">
        <f t="shared" si="9"/>
        <v>1387</v>
      </c>
      <c r="AE30" s="37">
        <f t="shared" si="9"/>
        <v>9585</v>
      </c>
      <c r="AF30" s="37">
        <f t="shared" si="9"/>
        <v>3163</v>
      </c>
      <c r="AG30" s="37">
        <f t="shared" si="9"/>
        <v>13031</v>
      </c>
      <c r="AH30" s="40"/>
      <c r="AI30" s="37"/>
      <c r="AJ30" s="40"/>
      <c r="AK30" s="40"/>
      <c r="AL30" s="41"/>
    </row>
    <row r="31" s="6" customFormat="1" ht="29" customHeight="1" spans="1:38">
      <c r="A31" s="49">
        <v>1</v>
      </c>
      <c r="B31" s="42" t="s">
        <v>1865</v>
      </c>
      <c r="C31" s="42" t="s">
        <v>1647</v>
      </c>
      <c r="D31" s="42" t="s">
        <v>132</v>
      </c>
      <c r="E31" s="42" t="s">
        <v>133</v>
      </c>
      <c r="F31" s="42" t="s">
        <v>1336</v>
      </c>
      <c r="G31" s="42" t="s">
        <v>1335</v>
      </c>
      <c r="H31" s="50" t="s">
        <v>1337</v>
      </c>
      <c r="I31" s="42" t="s">
        <v>51</v>
      </c>
      <c r="J31" s="42" t="s">
        <v>455</v>
      </c>
      <c r="K31" s="42"/>
      <c r="L31" s="42"/>
      <c r="M31" s="42"/>
      <c r="N31" s="42"/>
      <c r="O31" s="42"/>
      <c r="P31" s="42"/>
      <c r="Q31" s="42"/>
      <c r="R31" s="42"/>
      <c r="S31" s="44"/>
      <c r="T31" s="44">
        <v>45</v>
      </c>
      <c r="U31" s="42"/>
      <c r="V31" s="42"/>
      <c r="W31" s="42"/>
      <c r="X31" s="42"/>
      <c r="Y31" s="42">
        <v>0</v>
      </c>
      <c r="Z31" s="42"/>
      <c r="AA31" s="42"/>
      <c r="AB31" s="42">
        <v>30</v>
      </c>
      <c r="AC31" s="42">
        <v>65</v>
      </c>
      <c r="AD31" s="42">
        <v>10</v>
      </c>
      <c r="AE31" s="42">
        <v>25</v>
      </c>
      <c r="AF31" s="42"/>
      <c r="AG31" s="42"/>
      <c r="AH31" s="42"/>
      <c r="AI31" s="50" t="s">
        <v>1929</v>
      </c>
      <c r="AJ31" s="51"/>
      <c r="AK31" s="52" t="s">
        <v>1338</v>
      </c>
      <c r="AL31" s="53"/>
    </row>
    <row r="32" s="6" customFormat="1" ht="29" customHeight="1" spans="1:38">
      <c r="A32" s="49">
        <v>2</v>
      </c>
      <c r="B32" s="42" t="s">
        <v>1865</v>
      </c>
      <c r="C32" s="42" t="s">
        <v>1647</v>
      </c>
      <c r="D32" s="42" t="s">
        <v>70</v>
      </c>
      <c r="E32" s="42" t="s">
        <v>1254</v>
      </c>
      <c r="F32" s="42" t="s">
        <v>1336</v>
      </c>
      <c r="G32" s="42" t="s">
        <v>1340</v>
      </c>
      <c r="H32" s="42" t="s">
        <v>1341</v>
      </c>
      <c r="I32" s="42" t="s">
        <v>51</v>
      </c>
      <c r="J32" s="42" t="s">
        <v>455</v>
      </c>
      <c r="K32" s="42"/>
      <c r="L32" s="42"/>
      <c r="M32" s="1"/>
      <c r="N32" s="42"/>
      <c r="O32" s="42"/>
      <c r="P32" s="42"/>
      <c r="Q32" s="42"/>
      <c r="R32" s="42"/>
      <c r="S32" s="44"/>
      <c r="T32" s="44">
        <v>48</v>
      </c>
      <c r="U32" s="42"/>
      <c r="V32" s="42"/>
      <c r="W32" s="42"/>
      <c r="X32" s="42"/>
      <c r="Y32" s="42">
        <v>0</v>
      </c>
      <c r="Z32" s="42"/>
      <c r="AA32" s="42"/>
      <c r="AB32" s="53">
        <v>20</v>
      </c>
      <c r="AC32" s="53">
        <v>65</v>
      </c>
      <c r="AD32" s="53">
        <v>10</v>
      </c>
      <c r="AE32" s="53">
        <v>25</v>
      </c>
      <c r="AF32" s="42"/>
      <c r="AG32" s="42"/>
      <c r="AH32" s="42"/>
      <c r="AI32" s="50" t="s">
        <v>1930</v>
      </c>
      <c r="AJ32" s="51"/>
      <c r="AK32" s="52" t="s">
        <v>1342</v>
      </c>
      <c r="AL32" s="53"/>
    </row>
    <row r="33" s="6" customFormat="1" ht="29" customHeight="1" spans="1:38">
      <c r="A33" s="49">
        <v>3</v>
      </c>
      <c r="B33" s="42" t="s">
        <v>1865</v>
      </c>
      <c r="C33" s="42" t="s">
        <v>1647</v>
      </c>
      <c r="D33" s="42" t="s">
        <v>132</v>
      </c>
      <c r="E33" s="42" t="s">
        <v>870</v>
      </c>
      <c r="F33" s="42" t="s">
        <v>1336</v>
      </c>
      <c r="G33" s="42" t="s">
        <v>1343</v>
      </c>
      <c r="H33" s="50" t="s">
        <v>1344</v>
      </c>
      <c r="I33" s="42" t="s">
        <v>51</v>
      </c>
      <c r="J33" s="42" t="s">
        <v>455</v>
      </c>
      <c r="K33" s="42"/>
      <c r="L33" s="42"/>
      <c r="M33" s="42"/>
      <c r="N33" s="42"/>
      <c r="O33" s="42"/>
      <c r="P33" s="42"/>
      <c r="Q33" s="42"/>
      <c r="R33" s="42"/>
      <c r="S33" s="44"/>
      <c r="T33" s="44">
        <v>45</v>
      </c>
      <c r="U33" s="42"/>
      <c r="V33" s="42"/>
      <c r="W33" s="42"/>
      <c r="X33" s="42"/>
      <c r="Y33" s="42">
        <v>0</v>
      </c>
      <c r="Z33" s="42"/>
      <c r="AA33" s="42"/>
      <c r="AB33" s="42">
        <v>10</v>
      </c>
      <c r="AC33" s="42">
        <v>35</v>
      </c>
      <c r="AD33" s="42">
        <v>5</v>
      </c>
      <c r="AE33" s="42">
        <v>15</v>
      </c>
      <c r="AF33" s="42"/>
      <c r="AG33" s="42"/>
      <c r="AH33" s="42"/>
      <c r="AI33" s="50" t="s">
        <v>1931</v>
      </c>
      <c r="AJ33" s="51"/>
      <c r="AK33" s="52" t="s">
        <v>1345</v>
      </c>
      <c r="AL33" s="53"/>
    </row>
    <row r="34" s="6" customFormat="1" ht="29" customHeight="1" spans="1:38">
      <c r="A34" s="49">
        <v>4</v>
      </c>
      <c r="B34" s="42" t="s">
        <v>1865</v>
      </c>
      <c r="C34" s="42" t="s">
        <v>1647</v>
      </c>
      <c r="D34" s="42" t="s">
        <v>63</v>
      </c>
      <c r="E34" s="42" t="s">
        <v>64</v>
      </c>
      <c r="F34" s="42" t="s">
        <v>1336</v>
      </c>
      <c r="G34" s="42" t="s">
        <v>1346</v>
      </c>
      <c r="H34" s="50" t="s">
        <v>1347</v>
      </c>
      <c r="I34" s="42" t="s">
        <v>51</v>
      </c>
      <c r="J34" s="42" t="s">
        <v>455</v>
      </c>
      <c r="K34" s="42"/>
      <c r="L34" s="42"/>
      <c r="M34" s="42"/>
      <c r="N34" s="42"/>
      <c r="O34" s="42"/>
      <c r="P34" s="42"/>
      <c r="Q34" s="42"/>
      <c r="R34" s="42"/>
      <c r="S34" s="44"/>
      <c r="T34" s="44">
        <v>100</v>
      </c>
      <c r="U34" s="42"/>
      <c r="V34" s="42"/>
      <c r="W34" s="42"/>
      <c r="X34" s="42"/>
      <c r="Y34" s="42">
        <v>0</v>
      </c>
      <c r="Z34" s="42"/>
      <c r="AA34" s="42"/>
      <c r="AB34" s="42">
        <v>30</v>
      </c>
      <c r="AC34" s="42">
        <v>65</v>
      </c>
      <c r="AD34" s="42">
        <v>15</v>
      </c>
      <c r="AE34" s="42">
        <v>35</v>
      </c>
      <c r="AF34" s="42"/>
      <c r="AG34" s="42"/>
      <c r="AH34" s="42"/>
      <c r="AI34" s="50" t="s">
        <v>1932</v>
      </c>
      <c r="AJ34" s="51"/>
      <c r="AK34" s="52" t="s">
        <v>1348</v>
      </c>
      <c r="AL34" s="53"/>
    </row>
    <row r="35" s="6" customFormat="1" ht="29" customHeight="1" spans="1:38">
      <c r="A35" s="49">
        <v>5</v>
      </c>
      <c r="B35" s="42" t="s">
        <v>1865</v>
      </c>
      <c r="C35" s="42" t="s">
        <v>1647</v>
      </c>
      <c r="D35" s="42" t="s">
        <v>132</v>
      </c>
      <c r="E35" s="42" t="s">
        <v>417</v>
      </c>
      <c r="F35" s="42" t="s">
        <v>1336</v>
      </c>
      <c r="G35" s="42" t="s">
        <v>1349</v>
      </c>
      <c r="H35" s="50" t="s">
        <v>1350</v>
      </c>
      <c r="I35" s="42" t="s">
        <v>51</v>
      </c>
      <c r="J35" s="42" t="s">
        <v>455</v>
      </c>
      <c r="K35" s="42"/>
      <c r="L35" s="42"/>
      <c r="M35" s="42"/>
      <c r="N35" s="42"/>
      <c r="O35" s="42"/>
      <c r="P35" s="42"/>
      <c r="Q35" s="42"/>
      <c r="R35" s="42"/>
      <c r="S35" s="44"/>
      <c r="T35" s="44">
        <v>200</v>
      </c>
      <c r="U35" s="42"/>
      <c r="V35" s="42"/>
      <c r="W35" s="42"/>
      <c r="X35" s="42"/>
      <c r="Y35" s="42">
        <v>0</v>
      </c>
      <c r="Z35" s="42"/>
      <c r="AA35" s="42"/>
      <c r="AB35" s="42">
        <v>30</v>
      </c>
      <c r="AC35" s="42">
        <v>75</v>
      </c>
      <c r="AD35" s="42">
        <v>10</v>
      </c>
      <c r="AE35" s="42">
        <v>35</v>
      </c>
      <c r="AF35" s="42"/>
      <c r="AG35" s="42"/>
      <c r="AH35" s="42"/>
      <c r="AI35" s="50" t="s">
        <v>1933</v>
      </c>
      <c r="AJ35" s="51"/>
      <c r="AK35" s="52" t="s">
        <v>1351</v>
      </c>
      <c r="AL35" s="53"/>
    </row>
    <row r="36" s="6" customFormat="1" ht="29" customHeight="1" spans="1:38">
      <c r="A36" s="49">
        <v>6</v>
      </c>
      <c r="B36" s="42" t="s">
        <v>1865</v>
      </c>
      <c r="C36" s="42" t="s">
        <v>1647</v>
      </c>
      <c r="D36" s="42" t="s">
        <v>132</v>
      </c>
      <c r="E36" s="42" t="s">
        <v>133</v>
      </c>
      <c r="F36" s="42" t="s">
        <v>1336</v>
      </c>
      <c r="G36" s="42" t="s">
        <v>1352</v>
      </c>
      <c r="H36" s="42" t="s">
        <v>1353</v>
      </c>
      <c r="I36" s="42" t="s">
        <v>51</v>
      </c>
      <c r="J36" s="42" t="s">
        <v>455</v>
      </c>
      <c r="K36" s="42"/>
      <c r="L36" s="42"/>
      <c r="M36" s="42">
        <v>119</v>
      </c>
      <c r="N36" s="42"/>
      <c r="O36" s="42"/>
      <c r="P36" s="42"/>
      <c r="Q36" s="42"/>
      <c r="R36" s="42"/>
      <c r="S36" s="44"/>
      <c r="T36" s="44">
        <v>618</v>
      </c>
      <c r="U36" s="42"/>
      <c r="V36" s="42"/>
      <c r="W36" s="42"/>
      <c r="X36" s="42"/>
      <c r="Y36" s="42">
        <v>0</v>
      </c>
      <c r="Z36" s="42">
        <v>17</v>
      </c>
      <c r="AA36" s="42">
        <v>2</v>
      </c>
      <c r="AB36" s="42"/>
      <c r="AC36" s="42">
        <v>50874</v>
      </c>
      <c r="AD36" s="42">
        <v>1184</v>
      </c>
      <c r="AE36" s="42">
        <v>8774</v>
      </c>
      <c r="AF36" s="42">
        <v>3163</v>
      </c>
      <c r="AG36" s="42">
        <v>13031</v>
      </c>
      <c r="AH36" s="42"/>
      <c r="AI36" s="50" t="s">
        <v>1934</v>
      </c>
      <c r="AJ36" s="51"/>
      <c r="AK36" s="52" t="s">
        <v>1354</v>
      </c>
      <c r="AL36" s="53"/>
    </row>
    <row r="37" s="6" customFormat="1" ht="29" customHeight="1" spans="1:38">
      <c r="A37" s="49">
        <v>7</v>
      </c>
      <c r="B37" s="42" t="s">
        <v>1865</v>
      </c>
      <c r="C37" s="42" t="s">
        <v>1647</v>
      </c>
      <c r="D37" s="42" t="s">
        <v>106</v>
      </c>
      <c r="E37" s="42" t="s">
        <v>574</v>
      </c>
      <c r="F37" s="42" t="s">
        <v>1336</v>
      </c>
      <c r="G37" s="42" t="s">
        <v>1355</v>
      </c>
      <c r="H37" s="50" t="s">
        <v>1356</v>
      </c>
      <c r="I37" s="42" t="s">
        <v>51</v>
      </c>
      <c r="J37" s="42" t="s">
        <v>455</v>
      </c>
      <c r="K37" s="42"/>
      <c r="L37" s="42"/>
      <c r="M37" s="42"/>
      <c r="N37" s="42"/>
      <c r="O37" s="42"/>
      <c r="P37" s="42"/>
      <c r="Q37" s="42"/>
      <c r="R37" s="42"/>
      <c r="S37" s="44"/>
      <c r="T37" s="44">
        <v>150</v>
      </c>
      <c r="U37" s="42"/>
      <c r="V37" s="42"/>
      <c r="W37" s="42"/>
      <c r="X37" s="42"/>
      <c r="Y37" s="42">
        <v>0</v>
      </c>
      <c r="Z37" s="42">
        <v>1</v>
      </c>
      <c r="AA37" s="42"/>
      <c r="AB37" s="42">
        <v>104</v>
      </c>
      <c r="AC37" s="42">
        <v>350</v>
      </c>
      <c r="AD37" s="42">
        <v>10</v>
      </c>
      <c r="AE37" s="42">
        <v>39</v>
      </c>
      <c r="AF37" s="42"/>
      <c r="AG37" s="42"/>
      <c r="AH37" s="42"/>
      <c r="AI37" s="50" t="s">
        <v>1935</v>
      </c>
      <c r="AJ37" s="51"/>
      <c r="AK37" s="52" t="s">
        <v>1357</v>
      </c>
      <c r="AL37" s="53"/>
    </row>
    <row r="38" s="6" customFormat="1" ht="29" customHeight="1" spans="1:38">
      <c r="A38" s="49">
        <v>8</v>
      </c>
      <c r="B38" s="42" t="s">
        <v>1865</v>
      </c>
      <c r="C38" s="42" t="s">
        <v>1647</v>
      </c>
      <c r="D38" s="42" t="s">
        <v>106</v>
      </c>
      <c r="E38" s="42" t="s">
        <v>1358</v>
      </c>
      <c r="F38" s="42" t="s">
        <v>1336</v>
      </c>
      <c r="G38" s="42" t="s">
        <v>1359</v>
      </c>
      <c r="H38" s="50" t="s">
        <v>1360</v>
      </c>
      <c r="I38" s="42" t="s">
        <v>51</v>
      </c>
      <c r="J38" s="42" t="s">
        <v>455</v>
      </c>
      <c r="K38" s="42"/>
      <c r="L38" s="42"/>
      <c r="M38" s="42"/>
      <c r="N38" s="42"/>
      <c r="O38" s="42"/>
      <c r="P38" s="42"/>
      <c r="Q38" s="42"/>
      <c r="R38" s="42"/>
      <c r="S38" s="44"/>
      <c r="T38" s="44">
        <v>65</v>
      </c>
      <c r="U38" s="42"/>
      <c r="V38" s="42"/>
      <c r="W38" s="42"/>
      <c r="X38" s="42"/>
      <c r="Y38" s="42">
        <v>0</v>
      </c>
      <c r="Z38" s="42">
        <v>1</v>
      </c>
      <c r="AA38" s="42"/>
      <c r="AB38" s="42">
        <v>50</v>
      </c>
      <c r="AC38" s="42">
        <v>150</v>
      </c>
      <c r="AD38" s="42">
        <v>10</v>
      </c>
      <c r="AE38" s="42">
        <v>35</v>
      </c>
      <c r="AF38" s="42"/>
      <c r="AG38" s="42"/>
      <c r="AH38" s="42"/>
      <c r="AI38" s="50" t="s">
        <v>1936</v>
      </c>
      <c r="AJ38" s="51"/>
      <c r="AK38" s="52" t="s">
        <v>1361</v>
      </c>
      <c r="AL38" s="53"/>
    </row>
    <row r="39" s="6" customFormat="1" ht="29" customHeight="1" spans="1:38">
      <c r="A39" s="49">
        <v>9</v>
      </c>
      <c r="B39" s="42" t="s">
        <v>1865</v>
      </c>
      <c r="C39" s="42" t="s">
        <v>1647</v>
      </c>
      <c r="D39" s="42" t="s">
        <v>246</v>
      </c>
      <c r="E39" s="42" t="s">
        <v>826</v>
      </c>
      <c r="F39" s="42" t="s">
        <v>1336</v>
      </c>
      <c r="G39" s="42" t="s">
        <v>1364</v>
      </c>
      <c r="H39" s="50" t="s">
        <v>1365</v>
      </c>
      <c r="I39" s="42" t="s">
        <v>51</v>
      </c>
      <c r="J39" s="42" t="s">
        <v>455</v>
      </c>
      <c r="K39" s="42"/>
      <c r="L39" s="42"/>
      <c r="M39" s="42"/>
      <c r="N39" s="42"/>
      <c r="O39" s="42"/>
      <c r="P39" s="42"/>
      <c r="Q39" s="42"/>
      <c r="R39" s="42"/>
      <c r="S39" s="44"/>
      <c r="T39" s="44">
        <v>12</v>
      </c>
      <c r="U39" s="42"/>
      <c r="V39" s="42"/>
      <c r="W39" s="42"/>
      <c r="X39" s="42"/>
      <c r="Y39" s="42">
        <v>0</v>
      </c>
      <c r="Z39" s="42"/>
      <c r="AA39" s="42">
        <v>1</v>
      </c>
      <c r="AB39" s="42">
        <v>90</v>
      </c>
      <c r="AC39" s="42">
        <v>470</v>
      </c>
      <c r="AD39" s="42">
        <v>35</v>
      </c>
      <c r="AE39" s="42">
        <v>192</v>
      </c>
      <c r="AF39" s="42">
        <v>0</v>
      </c>
      <c r="AG39" s="42">
        <v>0</v>
      </c>
      <c r="AH39" s="42"/>
      <c r="AI39" s="50" t="s">
        <v>1937</v>
      </c>
      <c r="AJ39" s="51"/>
      <c r="AK39" s="52" t="s">
        <v>1366</v>
      </c>
      <c r="AL39" s="53"/>
    </row>
    <row r="40" s="6" customFormat="1" ht="29" customHeight="1" spans="1:38">
      <c r="A40" s="49">
        <v>10</v>
      </c>
      <c r="B40" s="42" t="s">
        <v>1865</v>
      </c>
      <c r="C40" s="42" t="s">
        <v>1647</v>
      </c>
      <c r="D40" s="42" t="s">
        <v>246</v>
      </c>
      <c r="E40" s="42" t="s">
        <v>834</v>
      </c>
      <c r="F40" s="42" t="s">
        <v>1336</v>
      </c>
      <c r="G40" s="42" t="s">
        <v>1368</v>
      </c>
      <c r="H40" s="50" t="s">
        <v>1369</v>
      </c>
      <c r="I40" s="42" t="s">
        <v>51</v>
      </c>
      <c r="J40" s="42" t="s">
        <v>455</v>
      </c>
      <c r="K40" s="42"/>
      <c r="L40" s="42"/>
      <c r="M40" s="42"/>
      <c r="N40" s="42"/>
      <c r="O40" s="42"/>
      <c r="P40" s="42"/>
      <c r="Q40" s="42"/>
      <c r="R40" s="42"/>
      <c r="S40" s="44"/>
      <c r="T40" s="44">
        <v>9</v>
      </c>
      <c r="U40" s="42"/>
      <c r="V40" s="42"/>
      <c r="W40" s="42"/>
      <c r="X40" s="42"/>
      <c r="Y40" s="42">
        <v>0</v>
      </c>
      <c r="Z40" s="42"/>
      <c r="AA40" s="42">
        <v>1</v>
      </c>
      <c r="AB40" s="42">
        <v>170</v>
      </c>
      <c r="AC40" s="42">
        <v>780</v>
      </c>
      <c r="AD40" s="42">
        <v>98</v>
      </c>
      <c r="AE40" s="42">
        <v>410</v>
      </c>
      <c r="AF40" s="42">
        <v>0</v>
      </c>
      <c r="AG40" s="42">
        <v>0</v>
      </c>
      <c r="AH40" s="42"/>
      <c r="AI40" s="50" t="s">
        <v>1938</v>
      </c>
      <c r="AJ40" s="51"/>
      <c r="AK40" s="52" t="s">
        <v>1370</v>
      </c>
      <c r="AL40" s="53"/>
    </row>
    <row r="41" s="6" customFormat="1" ht="29" customHeight="1" spans="1:38">
      <c r="A41" s="49">
        <v>11</v>
      </c>
      <c r="B41" s="42" t="s">
        <v>1865</v>
      </c>
      <c r="C41" s="42" t="s">
        <v>1647</v>
      </c>
      <c r="D41" s="42" t="s">
        <v>1371</v>
      </c>
      <c r="E41" s="42"/>
      <c r="F41" s="42" t="s">
        <v>1336</v>
      </c>
      <c r="G41" s="42" t="s">
        <v>1372</v>
      </c>
      <c r="H41" s="50" t="s">
        <v>1373</v>
      </c>
      <c r="I41" s="42" t="s">
        <v>51</v>
      </c>
      <c r="J41" s="42" t="s">
        <v>455</v>
      </c>
      <c r="K41" s="42"/>
      <c r="L41" s="42"/>
      <c r="M41" s="42"/>
      <c r="N41" s="42"/>
      <c r="O41" s="42"/>
      <c r="P41" s="42"/>
      <c r="Q41" s="42"/>
      <c r="R41" s="42"/>
      <c r="S41" s="44"/>
      <c r="T41" s="44">
        <v>12.5</v>
      </c>
      <c r="U41" s="42"/>
      <c r="V41" s="42"/>
      <c r="W41" s="42"/>
      <c r="X41" s="42"/>
      <c r="Y41" s="42">
        <v>0</v>
      </c>
      <c r="Z41" s="42">
        <v>0</v>
      </c>
      <c r="AA41" s="42">
        <v>0</v>
      </c>
      <c r="AB41" s="42">
        <v>0</v>
      </c>
      <c r="AC41" s="42">
        <v>0</v>
      </c>
      <c r="AD41" s="42">
        <v>0</v>
      </c>
      <c r="AE41" s="42">
        <v>0</v>
      </c>
      <c r="AF41" s="42">
        <v>0</v>
      </c>
      <c r="AG41" s="42">
        <v>0</v>
      </c>
      <c r="AH41" s="42"/>
      <c r="AI41" s="50" t="s">
        <v>1939</v>
      </c>
      <c r="AJ41" s="51"/>
      <c r="AK41" s="52" t="s">
        <v>1374</v>
      </c>
      <c r="AL41" s="53"/>
    </row>
    <row r="42" s="6" customFormat="1" ht="29" customHeight="1" spans="1:38">
      <c r="A42" s="49">
        <v>12</v>
      </c>
      <c r="B42" s="42" t="s">
        <v>1865</v>
      </c>
      <c r="C42" s="42" t="s">
        <v>1647</v>
      </c>
      <c r="D42" s="42"/>
      <c r="E42" s="42"/>
      <c r="F42" s="42" t="s">
        <v>1336</v>
      </c>
      <c r="G42" s="42" t="s">
        <v>1375</v>
      </c>
      <c r="H42" s="50" t="s">
        <v>1376</v>
      </c>
      <c r="I42" s="42" t="s">
        <v>51</v>
      </c>
      <c r="J42" s="42" t="s">
        <v>455</v>
      </c>
      <c r="K42" s="42"/>
      <c r="L42" s="42"/>
      <c r="M42" s="42"/>
      <c r="N42" s="42"/>
      <c r="O42" s="42"/>
      <c r="P42" s="42"/>
      <c r="Q42" s="42"/>
      <c r="R42" s="42"/>
      <c r="S42" s="44"/>
      <c r="T42" s="44">
        <v>12.5</v>
      </c>
      <c r="U42" s="42"/>
      <c r="V42" s="42"/>
      <c r="W42" s="42"/>
      <c r="X42" s="42"/>
      <c r="Y42" s="42">
        <v>0</v>
      </c>
      <c r="Z42" s="42">
        <v>83</v>
      </c>
      <c r="AA42" s="42">
        <v>115</v>
      </c>
      <c r="AB42" s="42" t="s">
        <v>1378</v>
      </c>
      <c r="AC42" s="42" t="s">
        <v>1379</v>
      </c>
      <c r="AD42" s="42" t="s">
        <v>1380</v>
      </c>
      <c r="AE42" s="42" t="s">
        <v>1381</v>
      </c>
      <c r="AF42" s="42"/>
      <c r="AG42" s="42"/>
      <c r="AH42" s="42"/>
      <c r="AI42" s="50" t="s">
        <v>1940</v>
      </c>
      <c r="AJ42" s="51"/>
      <c r="AK42" s="52" t="s">
        <v>1377</v>
      </c>
      <c r="AL42" s="53"/>
    </row>
    <row r="43" s="5" customFormat="1" ht="29" customHeight="1" spans="1:38">
      <c r="A43" s="37"/>
      <c r="B43" s="37"/>
      <c r="C43" s="37"/>
      <c r="D43" s="37"/>
      <c r="E43" s="37"/>
      <c r="F43" s="37"/>
      <c r="G43" s="37" t="s">
        <v>1941</v>
      </c>
      <c r="H43" s="39"/>
      <c r="I43" s="37"/>
      <c r="J43" s="37"/>
      <c r="K43" s="37"/>
      <c r="L43" s="37"/>
      <c r="M43" s="37"/>
      <c r="N43" s="37"/>
      <c r="O43" s="37"/>
      <c r="P43" s="37"/>
      <c r="Q43" s="37"/>
      <c r="R43" s="37"/>
      <c r="S43" s="38">
        <f>SUM(S44)</f>
        <v>652</v>
      </c>
      <c r="T43" s="38"/>
      <c r="U43" s="37"/>
      <c r="V43" s="37"/>
      <c r="W43" s="37"/>
      <c r="X43" s="37"/>
      <c r="Y43" s="37"/>
      <c r="Z43" s="37">
        <f t="shared" ref="Z43:AG43" si="10">SUM(Z44)</f>
        <v>84</v>
      </c>
      <c r="AA43" s="37">
        <f t="shared" si="10"/>
        <v>115</v>
      </c>
      <c r="AB43" s="37">
        <f t="shared" si="10"/>
        <v>3790</v>
      </c>
      <c r="AC43" s="37">
        <f t="shared" si="10"/>
        <v>15160</v>
      </c>
      <c r="AD43" s="37">
        <f t="shared" si="10"/>
        <v>3790</v>
      </c>
      <c r="AE43" s="37">
        <f t="shared" si="10"/>
        <v>15160</v>
      </c>
      <c r="AF43" s="37">
        <f t="shared" si="10"/>
        <v>300</v>
      </c>
      <c r="AG43" s="37">
        <f t="shared" si="10"/>
        <v>1200</v>
      </c>
      <c r="AH43" s="40"/>
      <c r="AI43" s="37"/>
      <c r="AJ43" s="40"/>
      <c r="AK43" s="40"/>
      <c r="AL43" s="41"/>
    </row>
    <row r="44" s="6" customFormat="1" ht="29" customHeight="1" spans="1:38">
      <c r="A44" s="42">
        <v>1</v>
      </c>
      <c r="B44" s="42" t="s">
        <v>1865</v>
      </c>
      <c r="C44" s="42" t="s">
        <v>1647</v>
      </c>
      <c r="D44" s="42" t="s">
        <v>456</v>
      </c>
      <c r="E44" s="42"/>
      <c r="F44" s="42" t="s">
        <v>1336</v>
      </c>
      <c r="G44" s="42" t="s">
        <v>457</v>
      </c>
      <c r="H44" s="42" t="s">
        <v>1942</v>
      </c>
      <c r="I44" s="42" t="s">
        <v>67</v>
      </c>
      <c r="J44" s="42" t="s">
        <v>455</v>
      </c>
      <c r="K44" s="42"/>
      <c r="L44" s="42"/>
      <c r="M44" s="42"/>
      <c r="N44" s="42"/>
      <c r="O44" s="42"/>
      <c r="P44" s="42"/>
      <c r="Q44" s="42"/>
      <c r="R44" s="42"/>
      <c r="S44" s="44">
        <v>652</v>
      </c>
      <c r="T44" s="44"/>
      <c r="U44" s="45"/>
      <c r="V44" s="43"/>
      <c r="W44" s="43"/>
      <c r="X44" s="43"/>
      <c r="Y44" s="43"/>
      <c r="Z44" s="42">
        <v>84</v>
      </c>
      <c r="AA44" s="42">
        <v>115</v>
      </c>
      <c r="AB44" s="42">
        <v>3790</v>
      </c>
      <c r="AC44" s="42">
        <v>15160</v>
      </c>
      <c r="AD44" s="42">
        <v>3790</v>
      </c>
      <c r="AE44" s="42">
        <v>15160</v>
      </c>
      <c r="AF44" s="42">
        <v>300</v>
      </c>
      <c r="AG44" s="42">
        <v>1200</v>
      </c>
      <c r="AH44" s="46" t="s">
        <v>50</v>
      </c>
      <c r="AI44" s="50" t="s">
        <v>1943</v>
      </c>
      <c r="AJ44" s="42" t="s">
        <v>32</v>
      </c>
      <c r="AK44" s="42" t="s">
        <v>1944</v>
      </c>
      <c r="AL44" s="48"/>
    </row>
    <row r="45" s="5" customFormat="1" ht="29" customHeight="1" spans="1:38">
      <c r="A45" s="37"/>
      <c r="B45" s="37"/>
      <c r="C45" s="37"/>
      <c r="D45" s="37"/>
      <c r="E45" s="37"/>
      <c r="F45" s="37"/>
      <c r="G45" s="37" t="s">
        <v>1945</v>
      </c>
      <c r="H45" s="39"/>
      <c r="I45" s="37"/>
      <c r="J45" s="37"/>
      <c r="K45" s="37">
        <f>SUM(K46:K50)</f>
        <v>8</v>
      </c>
      <c r="L45" s="37">
        <f>SUM(L46:L50)</f>
        <v>14.469</v>
      </c>
      <c r="M45" s="37"/>
      <c r="N45" s="37"/>
      <c r="O45" s="37"/>
      <c r="P45" s="37"/>
      <c r="Q45" s="37"/>
      <c r="R45" s="37"/>
      <c r="S45" s="38">
        <f>SUM(S46:S50)</f>
        <v>576</v>
      </c>
      <c r="T45" s="38"/>
      <c r="U45" s="37"/>
      <c r="V45" s="37"/>
      <c r="W45" s="37"/>
      <c r="X45" s="37"/>
      <c r="Y45" s="37"/>
      <c r="Z45" s="37"/>
      <c r="AA45" s="37">
        <f t="shared" ref="AA45:AG45" si="11">SUM(AA46:AA50)</f>
        <v>2</v>
      </c>
      <c r="AB45" s="37">
        <f t="shared" si="11"/>
        <v>1979</v>
      </c>
      <c r="AC45" s="37">
        <f t="shared" si="11"/>
        <v>8142</v>
      </c>
      <c r="AD45" s="37">
        <f t="shared" si="11"/>
        <v>585</v>
      </c>
      <c r="AE45" s="37">
        <f t="shared" si="11"/>
        <v>2489</v>
      </c>
      <c r="AF45" s="37">
        <f t="shared" si="11"/>
        <v>0</v>
      </c>
      <c r="AG45" s="37">
        <f t="shared" si="11"/>
        <v>0</v>
      </c>
      <c r="AH45" s="40"/>
      <c r="AI45" s="37"/>
      <c r="AJ45" s="40"/>
      <c r="AK45" s="40"/>
      <c r="AL45" s="41"/>
    </row>
    <row r="46" s="6" customFormat="1" ht="29" customHeight="1" spans="1:38">
      <c r="A46" s="49">
        <v>1</v>
      </c>
      <c r="B46" s="42" t="s">
        <v>1865</v>
      </c>
      <c r="C46" s="42" t="s">
        <v>1647</v>
      </c>
      <c r="D46" s="42" t="s">
        <v>353</v>
      </c>
      <c r="E46" s="42" t="s">
        <v>673</v>
      </c>
      <c r="F46" s="42" t="s">
        <v>1336</v>
      </c>
      <c r="G46" s="42" t="s">
        <v>1510</v>
      </c>
      <c r="H46" s="54" t="s">
        <v>1511</v>
      </c>
      <c r="I46" s="42" t="s">
        <v>51</v>
      </c>
      <c r="J46" s="42" t="s">
        <v>1946</v>
      </c>
      <c r="K46" s="42">
        <v>4</v>
      </c>
      <c r="L46" s="42">
        <v>7.5</v>
      </c>
      <c r="M46" s="53"/>
      <c r="N46" s="53"/>
      <c r="O46" s="53"/>
      <c r="P46" s="53"/>
      <c r="Q46" s="53"/>
      <c r="R46" s="53"/>
      <c r="S46" s="44">
        <v>300</v>
      </c>
      <c r="T46" s="55"/>
      <c r="U46" s="45"/>
      <c r="V46" s="45"/>
      <c r="W46" s="45"/>
      <c r="X46" s="45"/>
      <c r="Y46" s="45"/>
      <c r="Z46" s="53"/>
      <c r="AA46" s="53"/>
      <c r="AB46" s="56">
        <v>1270</v>
      </c>
      <c r="AC46" s="56">
        <v>5122</v>
      </c>
      <c r="AD46" s="53">
        <v>385</v>
      </c>
      <c r="AE46" s="53">
        <v>1677</v>
      </c>
      <c r="AF46" s="53"/>
      <c r="AG46" s="53"/>
      <c r="AH46" s="46"/>
      <c r="AI46" s="57" t="s">
        <v>1947</v>
      </c>
      <c r="AJ46" s="46"/>
      <c r="AK46" s="47" t="s">
        <v>1512</v>
      </c>
      <c r="AL46" s="42"/>
    </row>
    <row r="47" s="6" customFormat="1" ht="29" customHeight="1" spans="1:38">
      <c r="A47" s="49">
        <v>2</v>
      </c>
      <c r="B47" s="42" t="s">
        <v>1865</v>
      </c>
      <c r="C47" s="42" t="s">
        <v>1647</v>
      </c>
      <c r="D47" s="57" t="s">
        <v>246</v>
      </c>
      <c r="E47" s="57" t="s">
        <v>834</v>
      </c>
      <c r="F47" s="42" t="s">
        <v>1336</v>
      </c>
      <c r="G47" s="42" t="s">
        <v>1567</v>
      </c>
      <c r="H47" s="50" t="s">
        <v>1568</v>
      </c>
      <c r="I47" s="42" t="s">
        <v>51</v>
      </c>
      <c r="J47" s="42" t="s">
        <v>1946</v>
      </c>
      <c r="K47" s="49">
        <v>1</v>
      </c>
      <c r="L47" s="42">
        <v>1.155</v>
      </c>
      <c r="M47" s="42"/>
      <c r="N47" s="42"/>
      <c r="O47" s="42"/>
      <c r="P47" s="42"/>
      <c r="Q47" s="42"/>
      <c r="R47" s="42"/>
      <c r="S47" s="58">
        <v>63</v>
      </c>
      <c r="T47" s="44"/>
      <c r="U47" s="43"/>
      <c r="V47" s="43"/>
      <c r="W47" s="43"/>
      <c r="X47" s="43"/>
      <c r="Y47" s="43"/>
      <c r="Z47" s="42"/>
      <c r="AA47" s="42">
        <v>1</v>
      </c>
      <c r="AB47" s="57">
        <v>184</v>
      </c>
      <c r="AC47" s="57">
        <v>999</v>
      </c>
      <c r="AD47" s="57">
        <v>21</v>
      </c>
      <c r="AE47" s="57">
        <v>78</v>
      </c>
      <c r="AF47" s="42"/>
      <c r="AG47" s="42"/>
      <c r="AH47" s="46"/>
      <c r="AI47" s="59" t="s">
        <v>1948</v>
      </c>
      <c r="AJ47" s="42"/>
      <c r="AK47" s="47" t="s">
        <v>1949</v>
      </c>
      <c r="AL47" s="42"/>
    </row>
    <row r="48" s="6" customFormat="1" ht="29" customHeight="1" spans="1:38">
      <c r="A48" s="49">
        <v>3</v>
      </c>
      <c r="B48" s="42" t="s">
        <v>1865</v>
      </c>
      <c r="C48" s="42" t="s">
        <v>1647</v>
      </c>
      <c r="D48" s="57" t="s">
        <v>83</v>
      </c>
      <c r="E48" s="57" t="s">
        <v>394</v>
      </c>
      <c r="F48" s="42" t="s">
        <v>1336</v>
      </c>
      <c r="G48" s="42" t="s">
        <v>1530</v>
      </c>
      <c r="H48" s="50" t="s">
        <v>1531</v>
      </c>
      <c r="I48" s="42" t="s">
        <v>51</v>
      </c>
      <c r="J48" s="42" t="s">
        <v>1946</v>
      </c>
      <c r="K48" s="42">
        <v>1</v>
      </c>
      <c r="L48" s="42">
        <v>1.314</v>
      </c>
      <c r="M48" s="42"/>
      <c r="N48" s="42"/>
      <c r="O48" s="42"/>
      <c r="P48" s="42"/>
      <c r="Q48" s="42"/>
      <c r="R48" s="42"/>
      <c r="S48" s="58">
        <v>65</v>
      </c>
      <c r="T48" s="44"/>
      <c r="U48" s="43"/>
      <c r="V48" s="43"/>
      <c r="W48" s="43"/>
      <c r="X48" s="43"/>
      <c r="Y48" s="43"/>
      <c r="Z48" s="42">
        <v>1</v>
      </c>
      <c r="AA48" s="42"/>
      <c r="AB48" s="57">
        <v>75</v>
      </c>
      <c r="AC48" s="57">
        <v>317</v>
      </c>
      <c r="AD48" s="57">
        <v>13</v>
      </c>
      <c r="AE48" s="57">
        <v>52</v>
      </c>
      <c r="AF48" s="42"/>
      <c r="AG48" s="42"/>
      <c r="AH48" s="42"/>
      <c r="AI48" s="59" t="s">
        <v>1950</v>
      </c>
      <c r="AJ48" s="42"/>
      <c r="AK48" s="47" t="s">
        <v>1951</v>
      </c>
      <c r="AL48" s="42"/>
    </row>
    <row r="49" s="6" customFormat="1" ht="29" customHeight="1" spans="1:38">
      <c r="A49" s="49">
        <v>4</v>
      </c>
      <c r="B49" s="42" t="s">
        <v>1865</v>
      </c>
      <c r="C49" s="42" t="s">
        <v>1647</v>
      </c>
      <c r="D49" s="42" t="s">
        <v>353</v>
      </c>
      <c r="E49" s="42" t="s">
        <v>1952</v>
      </c>
      <c r="F49" s="42" t="s">
        <v>1336</v>
      </c>
      <c r="G49" s="42" t="s">
        <v>1953</v>
      </c>
      <c r="H49" s="50" t="s">
        <v>1559</v>
      </c>
      <c r="I49" s="42" t="s">
        <v>51</v>
      </c>
      <c r="J49" s="42" t="s">
        <v>1946</v>
      </c>
      <c r="K49" s="42">
        <v>1</v>
      </c>
      <c r="L49" s="42">
        <v>1</v>
      </c>
      <c r="M49" s="42"/>
      <c r="N49" s="42"/>
      <c r="O49" s="42"/>
      <c r="P49" s="42"/>
      <c r="Q49" s="42"/>
      <c r="R49" s="42"/>
      <c r="S49" s="44">
        <v>70</v>
      </c>
      <c r="T49" s="44"/>
      <c r="U49" s="43"/>
      <c r="V49" s="43"/>
      <c r="W49" s="43"/>
      <c r="X49" s="43"/>
      <c r="Y49" s="43"/>
      <c r="Z49" s="42"/>
      <c r="AA49" s="42">
        <v>1</v>
      </c>
      <c r="AB49" s="42">
        <v>295</v>
      </c>
      <c r="AC49" s="42">
        <v>1098</v>
      </c>
      <c r="AD49" s="42">
        <v>116</v>
      </c>
      <c r="AE49" s="42">
        <v>450</v>
      </c>
      <c r="AF49" s="42"/>
      <c r="AG49" s="42"/>
      <c r="AH49" s="42"/>
      <c r="AI49" s="59" t="s">
        <v>1954</v>
      </c>
      <c r="AJ49" s="42"/>
      <c r="AK49" s="47" t="s">
        <v>1955</v>
      </c>
      <c r="AL49" s="42"/>
    </row>
    <row r="50" s="6" customFormat="1" ht="29" customHeight="1" spans="1:38">
      <c r="A50" s="49">
        <v>5</v>
      </c>
      <c r="B50" s="42" t="s">
        <v>1865</v>
      </c>
      <c r="C50" s="42" t="s">
        <v>1647</v>
      </c>
      <c r="D50" s="42" t="s">
        <v>433</v>
      </c>
      <c r="E50" s="42" t="s">
        <v>434</v>
      </c>
      <c r="F50" s="42" t="s">
        <v>1336</v>
      </c>
      <c r="G50" s="42" t="s">
        <v>1533</v>
      </c>
      <c r="H50" s="50" t="s">
        <v>1534</v>
      </c>
      <c r="I50" s="42" t="s">
        <v>51</v>
      </c>
      <c r="J50" s="42" t="s">
        <v>1946</v>
      </c>
      <c r="K50" s="49">
        <v>1</v>
      </c>
      <c r="L50" s="42">
        <v>3.5</v>
      </c>
      <c r="M50" s="42"/>
      <c r="N50" s="42"/>
      <c r="O50" s="42"/>
      <c r="P50" s="42"/>
      <c r="Q50" s="42"/>
      <c r="R50" s="42"/>
      <c r="S50" s="44">
        <v>78</v>
      </c>
      <c r="T50" s="44"/>
      <c r="U50" s="43"/>
      <c r="V50" s="43"/>
      <c r="W50" s="43"/>
      <c r="X50" s="43"/>
      <c r="Y50" s="43"/>
      <c r="Z50" s="42"/>
      <c r="AA50" s="42"/>
      <c r="AB50" s="42">
        <v>155</v>
      </c>
      <c r="AC50" s="43">
        <v>606</v>
      </c>
      <c r="AD50" s="42">
        <v>50</v>
      </c>
      <c r="AE50" s="42">
        <v>232</v>
      </c>
      <c r="AF50" s="42"/>
      <c r="AG50" s="42"/>
      <c r="AH50" s="46"/>
      <c r="AI50" s="50" t="s">
        <v>1956</v>
      </c>
      <c r="AJ50" s="42"/>
      <c r="AK50" s="47" t="s">
        <v>1957</v>
      </c>
      <c r="AL50" s="42"/>
    </row>
    <row r="51" s="5" customFormat="1" ht="29" customHeight="1" spans="1:38">
      <c r="A51" s="37"/>
      <c r="B51" s="37"/>
      <c r="C51" s="37"/>
      <c r="D51" s="37"/>
      <c r="E51" s="37"/>
      <c r="F51" s="37"/>
      <c r="G51" s="37" t="s">
        <v>1958</v>
      </c>
      <c r="H51" s="39"/>
      <c r="I51" s="37"/>
      <c r="J51" s="37"/>
      <c r="K51" s="37"/>
      <c r="L51" s="37"/>
      <c r="M51" s="37">
        <f>SUM(M52)</f>
        <v>466.5</v>
      </c>
      <c r="N51" s="37"/>
      <c r="O51" s="37"/>
      <c r="P51" s="37"/>
      <c r="Q51" s="37"/>
      <c r="R51" s="37"/>
      <c r="S51" s="38">
        <f t="shared" ref="S51:X51" si="12">SUM(S52)</f>
        <v>45</v>
      </c>
      <c r="T51" s="38"/>
      <c r="U51" s="37"/>
      <c r="V51" s="37">
        <f t="shared" si="12"/>
        <v>2.34</v>
      </c>
      <c r="W51" s="37">
        <f t="shared" si="12"/>
        <v>0</v>
      </c>
      <c r="X51" s="37">
        <f t="shared" si="12"/>
        <v>0</v>
      </c>
      <c r="Y51" s="37"/>
      <c r="Z51" s="37"/>
      <c r="AA51" s="37">
        <f t="shared" ref="AA51:AE51" si="13">SUM(AA52)</f>
        <v>1</v>
      </c>
      <c r="AB51" s="37">
        <f t="shared" si="13"/>
        <v>31</v>
      </c>
      <c r="AC51" s="37">
        <f t="shared" si="13"/>
        <v>95</v>
      </c>
      <c r="AD51" s="37">
        <f t="shared" si="13"/>
        <v>5</v>
      </c>
      <c r="AE51" s="37">
        <f t="shared" si="13"/>
        <v>20</v>
      </c>
      <c r="AF51" s="37"/>
      <c r="AG51" s="37"/>
      <c r="AH51" s="40"/>
      <c r="AI51" s="37"/>
      <c r="AJ51" s="40"/>
      <c r="AK51" s="40"/>
      <c r="AL51" s="41"/>
    </row>
    <row r="52" s="6" customFormat="1" ht="29" customHeight="1" spans="1:38">
      <c r="A52" s="42">
        <v>1</v>
      </c>
      <c r="B52" s="42" t="s">
        <v>1865</v>
      </c>
      <c r="C52" s="42" t="s">
        <v>1647</v>
      </c>
      <c r="D52" s="42" t="s">
        <v>46</v>
      </c>
      <c r="E52" s="53"/>
      <c r="F52" s="42" t="s">
        <v>1336</v>
      </c>
      <c r="G52" s="42" t="s">
        <v>57</v>
      </c>
      <c r="H52" s="42" t="s">
        <v>1959</v>
      </c>
      <c r="I52" s="42" t="s">
        <v>51</v>
      </c>
      <c r="J52" s="42" t="s">
        <v>1960</v>
      </c>
      <c r="K52" s="42"/>
      <c r="L52" s="42"/>
      <c r="M52" s="42">
        <v>466.5</v>
      </c>
      <c r="N52" s="42"/>
      <c r="O52" s="42"/>
      <c r="P52" s="42"/>
      <c r="Q52" s="42"/>
      <c r="R52" s="42"/>
      <c r="S52" s="44">
        <v>45</v>
      </c>
      <c r="T52" s="44"/>
      <c r="U52" s="45"/>
      <c r="V52" s="43">
        <v>2.34</v>
      </c>
      <c r="W52" s="43"/>
      <c r="X52" s="43"/>
      <c r="Y52" s="43"/>
      <c r="Z52" s="42"/>
      <c r="AA52" s="53">
        <v>1</v>
      </c>
      <c r="AB52" s="53">
        <v>31</v>
      </c>
      <c r="AC52" s="53">
        <v>95</v>
      </c>
      <c r="AD52" s="53">
        <v>5</v>
      </c>
      <c r="AE52" s="53">
        <v>20</v>
      </c>
      <c r="AF52" s="53"/>
      <c r="AG52" s="53"/>
      <c r="AH52" s="42" t="s">
        <v>50</v>
      </c>
      <c r="AI52" s="50" t="s">
        <v>1961</v>
      </c>
      <c r="AJ52" s="46"/>
      <c r="AK52" s="46"/>
      <c r="AL52" s="48"/>
    </row>
    <row r="53" s="5" customFormat="1" ht="29" customHeight="1" spans="1:38">
      <c r="A53" s="37"/>
      <c r="B53" s="37"/>
      <c r="C53" s="37"/>
      <c r="D53" s="37"/>
      <c r="E53" s="37"/>
      <c r="F53" s="37"/>
      <c r="G53" s="37" t="s">
        <v>1962</v>
      </c>
      <c r="H53" s="39"/>
      <c r="I53" s="37"/>
      <c r="J53" s="37"/>
      <c r="K53" s="37">
        <f>SUM(K54:K72)</f>
        <v>19</v>
      </c>
      <c r="L53" s="37">
        <f>SUM(L54:L72)</f>
        <v>50.703</v>
      </c>
      <c r="M53" s="37"/>
      <c r="N53" s="37"/>
      <c r="O53" s="37"/>
      <c r="P53" s="37"/>
      <c r="Q53" s="37"/>
      <c r="R53" s="37"/>
      <c r="S53" s="38">
        <f>SUM(S54:S72)</f>
        <v>1515</v>
      </c>
      <c r="T53" s="38">
        <f>SUM(T54:T72)</f>
        <v>1683</v>
      </c>
      <c r="U53" s="37"/>
      <c r="V53" s="37"/>
      <c r="W53" s="37"/>
      <c r="X53" s="37"/>
      <c r="Y53" s="37"/>
      <c r="Z53" s="37">
        <f t="shared" ref="Z53:AE53" si="14">SUM(Z54:Z72)</f>
        <v>5</v>
      </c>
      <c r="AA53" s="37">
        <f t="shared" si="14"/>
        <v>14</v>
      </c>
      <c r="AB53" s="37">
        <f t="shared" si="14"/>
        <v>4526</v>
      </c>
      <c r="AC53" s="37">
        <f t="shared" si="14"/>
        <v>19398</v>
      </c>
      <c r="AD53" s="37">
        <f t="shared" si="14"/>
        <v>1888</v>
      </c>
      <c r="AE53" s="37">
        <f t="shared" si="14"/>
        <v>8127</v>
      </c>
      <c r="AF53" s="37"/>
      <c r="AG53" s="37"/>
      <c r="AH53" s="40"/>
      <c r="AI53" s="37"/>
      <c r="AJ53" s="40"/>
      <c r="AK53" s="40"/>
      <c r="AL53" s="41"/>
    </row>
    <row r="54" s="6" customFormat="1" ht="29" customHeight="1" spans="1:38">
      <c r="A54" s="42">
        <v>1</v>
      </c>
      <c r="B54" s="42" t="s">
        <v>1865</v>
      </c>
      <c r="C54" s="42" t="s">
        <v>1647</v>
      </c>
      <c r="D54" s="42" t="s">
        <v>92</v>
      </c>
      <c r="E54" s="42" t="s">
        <v>1094</v>
      </c>
      <c r="F54" s="42" t="s">
        <v>1336</v>
      </c>
      <c r="G54" s="60" t="s">
        <v>1680</v>
      </c>
      <c r="H54" s="50" t="s">
        <v>1681</v>
      </c>
      <c r="I54" s="42" t="s">
        <v>51</v>
      </c>
      <c r="J54" s="42" t="s">
        <v>455</v>
      </c>
      <c r="K54" s="49">
        <v>1</v>
      </c>
      <c r="L54" s="42">
        <v>2.699</v>
      </c>
      <c r="M54" s="42"/>
      <c r="N54" s="42"/>
      <c r="O54" s="42"/>
      <c r="P54" s="42"/>
      <c r="Q54" s="42"/>
      <c r="R54" s="42"/>
      <c r="S54" s="44"/>
      <c r="T54" s="44">
        <v>205.7532</v>
      </c>
      <c r="U54" s="43"/>
      <c r="V54" s="43"/>
      <c r="W54" s="43"/>
      <c r="X54" s="43"/>
      <c r="Y54" s="43"/>
      <c r="Z54" s="42">
        <v>1</v>
      </c>
      <c r="AA54" s="42"/>
      <c r="AB54" s="42">
        <v>34</v>
      </c>
      <c r="AC54" s="42">
        <v>128</v>
      </c>
      <c r="AD54" s="42">
        <v>9</v>
      </c>
      <c r="AE54" s="42">
        <v>33</v>
      </c>
      <c r="AF54" s="42"/>
      <c r="AG54" s="42"/>
      <c r="AH54" s="46"/>
      <c r="AI54" s="50" t="s">
        <v>1682</v>
      </c>
      <c r="AJ54" s="42"/>
      <c r="AK54" s="47" t="s">
        <v>1963</v>
      </c>
      <c r="AL54" s="48"/>
    </row>
    <row r="55" s="6" customFormat="1" ht="29" customHeight="1" spans="1:38">
      <c r="A55" s="42">
        <v>2</v>
      </c>
      <c r="B55" s="42" t="s">
        <v>1865</v>
      </c>
      <c r="C55" s="42" t="s">
        <v>1647</v>
      </c>
      <c r="D55" s="42" t="s">
        <v>137</v>
      </c>
      <c r="E55" s="42" t="s">
        <v>1156</v>
      </c>
      <c r="F55" s="42" t="s">
        <v>1336</v>
      </c>
      <c r="G55" s="60" t="s">
        <v>1712</v>
      </c>
      <c r="H55" s="50" t="s">
        <v>1713</v>
      </c>
      <c r="I55" s="42" t="s">
        <v>876</v>
      </c>
      <c r="J55" s="42" t="s">
        <v>455</v>
      </c>
      <c r="K55" s="42">
        <v>1</v>
      </c>
      <c r="L55" s="42">
        <v>4.68</v>
      </c>
      <c r="M55" s="42"/>
      <c r="N55" s="42"/>
      <c r="O55" s="42"/>
      <c r="P55" s="42"/>
      <c r="Q55" s="42"/>
      <c r="R55" s="42"/>
      <c r="S55" s="44"/>
      <c r="T55" s="55">
        <v>309.2279</v>
      </c>
      <c r="U55" s="45"/>
      <c r="V55" s="43"/>
      <c r="W55" s="43"/>
      <c r="X55" s="43"/>
      <c r="Y55" s="43"/>
      <c r="Z55" s="42"/>
      <c r="AA55" s="42">
        <v>1</v>
      </c>
      <c r="AB55" s="42">
        <v>672</v>
      </c>
      <c r="AC55" s="42">
        <v>2792</v>
      </c>
      <c r="AD55" s="42">
        <v>127</v>
      </c>
      <c r="AE55" s="42">
        <v>438</v>
      </c>
      <c r="AF55" s="42"/>
      <c r="AG55" s="42"/>
      <c r="AH55" s="46"/>
      <c r="AI55" s="50" t="s">
        <v>1714</v>
      </c>
      <c r="AJ55" s="46" t="s">
        <v>32</v>
      </c>
      <c r="AK55" s="47" t="s">
        <v>1964</v>
      </c>
      <c r="AL55" s="48"/>
    </row>
    <row r="56" s="6" customFormat="1" ht="29" customHeight="1" spans="1:38">
      <c r="A56" s="42">
        <v>3</v>
      </c>
      <c r="B56" s="42" t="s">
        <v>1865</v>
      </c>
      <c r="C56" s="42" t="s">
        <v>1647</v>
      </c>
      <c r="D56" s="42" t="s">
        <v>353</v>
      </c>
      <c r="E56" s="46" t="s">
        <v>1715</v>
      </c>
      <c r="F56" s="42" t="s">
        <v>1336</v>
      </c>
      <c r="G56" s="60" t="s">
        <v>1716</v>
      </c>
      <c r="H56" s="50" t="s">
        <v>1717</v>
      </c>
      <c r="I56" s="42" t="s">
        <v>51</v>
      </c>
      <c r="J56" s="42" t="s">
        <v>455</v>
      </c>
      <c r="K56" s="42">
        <v>1</v>
      </c>
      <c r="L56" s="53">
        <v>3.525</v>
      </c>
      <c r="M56" s="53"/>
      <c r="N56" s="53"/>
      <c r="O56" s="53"/>
      <c r="P56" s="53"/>
      <c r="Q56" s="53"/>
      <c r="R56" s="53"/>
      <c r="S56" s="61"/>
      <c r="T56" s="55">
        <v>220.4732</v>
      </c>
      <c r="U56" s="45"/>
      <c r="V56" s="45"/>
      <c r="W56" s="45"/>
      <c r="X56" s="45"/>
      <c r="Y56" s="45"/>
      <c r="Z56" s="53"/>
      <c r="AA56" s="53">
        <v>1</v>
      </c>
      <c r="AB56" s="53">
        <v>72</v>
      </c>
      <c r="AC56" s="53">
        <v>315</v>
      </c>
      <c r="AD56" s="53">
        <v>29</v>
      </c>
      <c r="AE56" s="53">
        <v>122</v>
      </c>
      <c r="AF56" s="53"/>
      <c r="AG56" s="53"/>
      <c r="AH56" s="46"/>
      <c r="AI56" s="50" t="s">
        <v>1718</v>
      </c>
      <c r="AJ56" s="46" t="s">
        <v>32</v>
      </c>
      <c r="AK56" s="47" t="s">
        <v>1965</v>
      </c>
      <c r="AL56" s="48"/>
    </row>
    <row r="57" s="6" customFormat="1" ht="29" customHeight="1" spans="1:38">
      <c r="A57" s="42">
        <v>4</v>
      </c>
      <c r="B57" s="42" t="s">
        <v>1865</v>
      </c>
      <c r="C57" s="42" t="s">
        <v>1647</v>
      </c>
      <c r="D57" s="42" t="s">
        <v>106</v>
      </c>
      <c r="E57" s="42" t="s">
        <v>900</v>
      </c>
      <c r="F57" s="42" t="s">
        <v>1336</v>
      </c>
      <c r="G57" s="60" t="s">
        <v>901</v>
      </c>
      <c r="H57" s="50" t="s">
        <v>1966</v>
      </c>
      <c r="I57" s="42" t="s">
        <v>51</v>
      </c>
      <c r="J57" s="42" t="s">
        <v>455</v>
      </c>
      <c r="K57" s="42">
        <v>1</v>
      </c>
      <c r="L57" s="53">
        <v>2.065</v>
      </c>
      <c r="M57" s="53"/>
      <c r="N57" s="53"/>
      <c r="O57" s="53"/>
      <c r="P57" s="53"/>
      <c r="Q57" s="53"/>
      <c r="R57" s="53"/>
      <c r="S57" s="55"/>
      <c r="T57" s="55">
        <v>161.4034</v>
      </c>
      <c r="U57" s="45"/>
      <c r="V57" s="45"/>
      <c r="W57" s="45"/>
      <c r="X57" s="45"/>
      <c r="Y57" s="45"/>
      <c r="Z57" s="53"/>
      <c r="AA57" s="53">
        <v>1</v>
      </c>
      <c r="AB57" s="53">
        <v>56</v>
      </c>
      <c r="AC57" s="53">
        <v>193</v>
      </c>
      <c r="AD57" s="53">
        <v>9</v>
      </c>
      <c r="AE57" s="53">
        <v>32</v>
      </c>
      <c r="AF57" s="53"/>
      <c r="AG57" s="53"/>
      <c r="AH57" s="46"/>
      <c r="AI57" s="50" t="s">
        <v>1967</v>
      </c>
      <c r="AJ57" s="46"/>
      <c r="AK57" s="47" t="s">
        <v>1968</v>
      </c>
      <c r="AL57" s="48"/>
    </row>
    <row r="58" s="6" customFormat="1" ht="29" customHeight="1" spans="1:38">
      <c r="A58" s="42">
        <v>5</v>
      </c>
      <c r="B58" s="42" t="s">
        <v>1865</v>
      </c>
      <c r="C58" s="42" t="s">
        <v>1647</v>
      </c>
      <c r="D58" s="42" t="s">
        <v>92</v>
      </c>
      <c r="E58" s="42" t="s">
        <v>363</v>
      </c>
      <c r="F58" s="42" t="s">
        <v>1336</v>
      </c>
      <c r="G58" s="60" t="s">
        <v>1677</v>
      </c>
      <c r="H58" s="50" t="s">
        <v>1678</v>
      </c>
      <c r="I58" s="42" t="s">
        <v>51</v>
      </c>
      <c r="J58" s="42" t="s">
        <v>455</v>
      </c>
      <c r="K58" s="42">
        <v>1</v>
      </c>
      <c r="L58" s="53">
        <v>3.38</v>
      </c>
      <c r="M58" s="53"/>
      <c r="N58" s="53"/>
      <c r="O58" s="53"/>
      <c r="P58" s="53"/>
      <c r="Q58" s="53"/>
      <c r="R58" s="53"/>
      <c r="S58" s="55"/>
      <c r="T58" s="55">
        <v>189.6767</v>
      </c>
      <c r="U58" s="45"/>
      <c r="V58" s="45"/>
      <c r="W58" s="45"/>
      <c r="X58" s="45"/>
      <c r="Y58" s="45"/>
      <c r="Z58" s="53">
        <v>1</v>
      </c>
      <c r="AA58" s="53"/>
      <c r="AB58" s="53">
        <v>20</v>
      </c>
      <c r="AC58" s="53">
        <v>83</v>
      </c>
      <c r="AD58" s="53">
        <v>5</v>
      </c>
      <c r="AE58" s="53">
        <v>25</v>
      </c>
      <c r="AF58" s="53"/>
      <c r="AG58" s="53"/>
      <c r="AH58" s="46"/>
      <c r="AI58" s="50" t="s">
        <v>1679</v>
      </c>
      <c r="AJ58" s="46"/>
      <c r="AK58" s="47" t="s">
        <v>1969</v>
      </c>
      <c r="AL58" s="48"/>
    </row>
    <row r="59" s="6" customFormat="1" ht="29" customHeight="1" spans="1:38">
      <c r="A59" s="42">
        <v>6</v>
      </c>
      <c r="B59" s="42" t="s">
        <v>1865</v>
      </c>
      <c r="C59" s="42" t="s">
        <v>1647</v>
      </c>
      <c r="D59" s="42" t="s">
        <v>101</v>
      </c>
      <c r="E59" s="42" t="s">
        <v>620</v>
      </c>
      <c r="F59" s="42" t="s">
        <v>1336</v>
      </c>
      <c r="G59" s="60" t="s">
        <v>1683</v>
      </c>
      <c r="H59" s="50" t="s">
        <v>1684</v>
      </c>
      <c r="I59" s="42" t="s">
        <v>876</v>
      </c>
      <c r="J59" s="42" t="s">
        <v>455</v>
      </c>
      <c r="K59" s="42">
        <v>1</v>
      </c>
      <c r="L59" s="53">
        <v>2.642</v>
      </c>
      <c r="M59" s="53"/>
      <c r="N59" s="53"/>
      <c r="O59" s="53"/>
      <c r="P59" s="53"/>
      <c r="Q59" s="53"/>
      <c r="R59" s="53"/>
      <c r="S59" s="55"/>
      <c r="T59" s="55">
        <v>128.9313</v>
      </c>
      <c r="U59" s="45"/>
      <c r="V59" s="45"/>
      <c r="W59" s="45"/>
      <c r="X59" s="45"/>
      <c r="Y59" s="45"/>
      <c r="Z59" s="53">
        <v>1</v>
      </c>
      <c r="AA59" s="53"/>
      <c r="AB59" s="53"/>
      <c r="AC59" s="53"/>
      <c r="AD59" s="53">
        <v>14</v>
      </c>
      <c r="AE59" s="53">
        <v>60</v>
      </c>
      <c r="AF59" s="53"/>
      <c r="AG59" s="53"/>
      <c r="AH59" s="46"/>
      <c r="AI59" s="50" t="s">
        <v>1685</v>
      </c>
      <c r="AJ59" s="46"/>
      <c r="AK59" s="47" t="s">
        <v>1970</v>
      </c>
      <c r="AL59" s="48"/>
    </row>
    <row r="60" s="6" customFormat="1" ht="29" customHeight="1" spans="1:38">
      <c r="A60" s="42">
        <v>7</v>
      </c>
      <c r="B60" s="42" t="s">
        <v>1865</v>
      </c>
      <c r="C60" s="42" t="s">
        <v>1647</v>
      </c>
      <c r="D60" s="42" t="s">
        <v>384</v>
      </c>
      <c r="E60" s="42" t="s">
        <v>965</v>
      </c>
      <c r="F60" s="42" t="s">
        <v>1336</v>
      </c>
      <c r="G60" s="60" t="s">
        <v>966</v>
      </c>
      <c r="H60" s="50" t="s">
        <v>1971</v>
      </c>
      <c r="I60" s="42" t="s">
        <v>876</v>
      </c>
      <c r="J60" s="42" t="s">
        <v>455</v>
      </c>
      <c r="K60" s="42">
        <v>1</v>
      </c>
      <c r="L60" s="42">
        <v>1</v>
      </c>
      <c r="M60" s="42"/>
      <c r="N60" s="42"/>
      <c r="O60" s="42"/>
      <c r="P60" s="42"/>
      <c r="Q60" s="42"/>
      <c r="R60" s="42"/>
      <c r="S60" s="62"/>
      <c r="T60" s="61">
        <v>116.1519</v>
      </c>
      <c r="U60" s="45"/>
      <c r="V60" s="43"/>
      <c r="W60" s="43"/>
      <c r="X60" s="43"/>
      <c r="Y60" s="45"/>
      <c r="Z60" s="53"/>
      <c r="AA60" s="53">
        <v>1</v>
      </c>
      <c r="AB60" s="53">
        <v>103</v>
      </c>
      <c r="AC60" s="53">
        <v>476</v>
      </c>
      <c r="AD60" s="53">
        <v>31</v>
      </c>
      <c r="AE60" s="53">
        <v>131</v>
      </c>
      <c r="AF60" s="53"/>
      <c r="AG60" s="53"/>
      <c r="AH60" s="46"/>
      <c r="AI60" s="50" t="s">
        <v>1972</v>
      </c>
      <c r="AJ60" s="42"/>
      <c r="AK60" s="47" t="s">
        <v>1973</v>
      </c>
      <c r="AL60" s="48"/>
    </row>
    <row r="61" s="6" customFormat="1" ht="29" customHeight="1" spans="1:38">
      <c r="A61" s="42">
        <v>8</v>
      </c>
      <c r="B61" s="49" t="s">
        <v>1865</v>
      </c>
      <c r="C61" s="49" t="s">
        <v>1647</v>
      </c>
      <c r="D61" s="42" t="s">
        <v>279</v>
      </c>
      <c r="E61" s="42" t="s">
        <v>357</v>
      </c>
      <c r="F61" s="42" t="s">
        <v>1336</v>
      </c>
      <c r="G61" s="60" t="s">
        <v>1674</v>
      </c>
      <c r="H61" s="63" t="s">
        <v>1675</v>
      </c>
      <c r="I61" s="49" t="s">
        <v>876</v>
      </c>
      <c r="J61" s="49" t="s">
        <v>455</v>
      </c>
      <c r="K61" s="42">
        <v>1</v>
      </c>
      <c r="L61" s="53">
        <v>2.315</v>
      </c>
      <c r="M61" s="53"/>
      <c r="N61" s="53"/>
      <c r="O61" s="53"/>
      <c r="P61" s="53"/>
      <c r="Q61" s="53"/>
      <c r="R61" s="53"/>
      <c r="S61" s="55"/>
      <c r="T61" s="55">
        <v>172.6733</v>
      </c>
      <c r="U61" s="45"/>
      <c r="V61" s="45"/>
      <c r="W61" s="64"/>
      <c r="X61" s="64"/>
      <c r="Y61" s="45"/>
      <c r="Z61" s="53"/>
      <c r="AA61" s="53">
        <v>1</v>
      </c>
      <c r="AB61" s="53">
        <v>421</v>
      </c>
      <c r="AC61" s="53">
        <v>1788</v>
      </c>
      <c r="AD61" s="53">
        <v>201</v>
      </c>
      <c r="AE61" s="53">
        <v>890</v>
      </c>
      <c r="AF61" s="53"/>
      <c r="AG61" s="53"/>
      <c r="AH61" s="42"/>
      <c r="AI61" s="63" t="s">
        <v>1676</v>
      </c>
      <c r="AJ61" s="42"/>
      <c r="AK61" s="65" t="s">
        <v>1974</v>
      </c>
      <c r="AL61" s="66"/>
    </row>
    <row r="62" s="6" customFormat="1" ht="29" customHeight="1" spans="1:38">
      <c r="A62" s="42">
        <v>9</v>
      </c>
      <c r="B62" s="49" t="s">
        <v>1865</v>
      </c>
      <c r="C62" s="49" t="s">
        <v>1647</v>
      </c>
      <c r="D62" s="42" t="s">
        <v>599</v>
      </c>
      <c r="E62" s="42" t="s">
        <v>1247</v>
      </c>
      <c r="F62" s="42" t="s">
        <v>1336</v>
      </c>
      <c r="G62" s="60" t="s">
        <v>1706</v>
      </c>
      <c r="H62" s="50" t="s">
        <v>1707</v>
      </c>
      <c r="I62" s="42" t="s">
        <v>51</v>
      </c>
      <c r="J62" s="49" t="s">
        <v>455</v>
      </c>
      <c r="K62" s="42">
        <v>1</v>
      </c>
      <c r="L62" s="53">
        <v>1.298</v>
      </c>
      <c r="M62" s="53"/>
      <c r="N62" s="53"/>
      <c r="O62" s="53"/>
      <c r="P62" s="53"/>
      <c r="Q62" s="53"/>
      <c r="R62" s="53"/>
      <c r="S62" s="55"/>
      <c r="T62" s="55">
        <v>79.3297</v>
      </c>
      <c r="U62" s="45"/>
      <c r="V62" s="45"/>
      <c r="W62" s="64"/>
      <c r="X62" s="64"/>
      <c r="Y62" s="45"/>
      <c r="Z62" s="53">
        <v>1</v>
      </c>
      <c r="AA62" s="53"/>
      <c r="AB62" s="53">
        <v>82</v>
      </c>
      <c r="AC62" s="53">
        <v>363</v>
      </c>
      <c r="AD62" s="53">
        <v>36</v>
      </c>
      <c r="AE62" s="53">
        <v>152</v>
      </c>
      <c r="AF62" s="53"/>
      <c r="AG62" s="53"/>
      <c r="AH62" s="42"/>
      <c r="AI62" s="50" t="s">
        <v>1708</v>
      </c>
      <c r="AJ62" s="42"/>
      <c r="AK62" s="47" t="s">
        <v>1975</v>
      </c>
      <c r="AL62" s="66"/>
    </row>
    <row r="63" s="6" customFormat="1" ht="29" customHeight="1" spans="1:38">
      <c r="A63" s="42">
        <v>10</v>
      </c>
      <c r="B63" s="49" t="s">
        <v>1865</v>
      </c>
      <c r="C63" s="49" t="s">
        <v>1647</v>
      </c>
      <c r="D63" s="42" t="s">
        <v>246</v>
      </c>
      <c r="E63" s="42" t="s">
        <v>1692</v>
      </c>
      <c r="F63" s="42" t="s">
        <v>1336</v>
      </c>
      <c r="G63" s="60" t="s">
        <v>1693</v>
      </c>
      <c r="H63" s="63" t="s">
        <v>1694</v>
      </c>
      <c r="I63" s="49" t="s">
        <v>876</v>
      </c>
      <c r="J63" s="49" t="s">
        <v>455</v>
      </c>
      <c r="K63" s="42">
        <v>1</v>
      </c>
      <c r="L63" s="53">
        <v>1.315</v>
      </c>
      <c r="M63" s="53"/>
      <c r="N63" s="53"/>
      <c r="O63" s="53"/>
      <c r="P63" s="53"/>
      <c r="Q63" s="53"/>
      <c r="R63" s="53"/>
      <c r="S63" s="55"/>
      <c r="T63" s="55">
        <v>99.3794</v>
      </c>
      <c r="U63" s="45"/>
      <c r="V63" s="45"/>
      <c r="W63" s="64"/>
      <c r="X63" s="64"/>
      <c r="Y63" s="45"/>
      <c r="Z63" s="53"/>
      <c r="AA63" s="53">
        <v>1</v>
      </c>
      <c r="AB63" s="53">
        <v>186</v>
      </c>
      <c r="AC63" s="53">
        <v>1092</v>
      </c>
      <c r="AD63" s="53">
        <v>58</v>
      </c>
      <c r="AE63" s="53">
        <v>282</v>
      </c>
      <c r="AF63" s="53"/>
      <c r="AG63" s="53"/>
      <c r="AH63" s="42"/>
      <c r="AI63" s="63" t="s">
        <v>1695</v>
      </c>
      <c r="AJ63" s="42"/>
      <c r="AK63" s="65" t="s">
        <v>1976</v>
      </c>
      <c r="AL63" s="66"/>
    </row>
    <row r="64" s="6" customFormat="1" ht="29" customHeight="1" spans="1:38">
      <c r="A64" s="42">
        <v>11</v>
      </c>
      <c r="B64" s="42" t="s">
        <v>1865</v>
      </c>
      <c r="C64" s="42" t="s">
        <v>1647</v>
      </c>
      <c r="D64" s="42" t="s">
        <v>279</v>
      </c>
      <c r="E64" s="42" t="s">
        <v>342</v>
      </c>
      <c r="F64" s="42" t="s">
        <v>1336</v>
      </c>
      <c r="G64" s="60" t="s">
        <v>1719</v>
      </c>
      <c r="H64" s="50" t="s">
        <v>1720</v>
      </c>
      <c r="I64" s="42" t="s">
        <v>51</v>
      </c>
      <c r="J64" s="42" t="s">
        <v>455</v>
      </c>
      <c r="K64" s="42">
        <v>1</v>
      </c>
      <c r="L64" s="53">
        <v>1.774</v>
      </c>
      <c r="M64" s="53"/>
      <c r="N64" s="53"/>
      <c r="O64" s="53"/>
      <c r="P64" s="53"/>
      <c r="Q64" s="53"/>
      <c r="R64" s="53"/>
      <c r="S64" s="55">
        <v>173.3176</v>
      </c>
      <c r="T64" s="67"/>
      <c r="U64" s="45"/>
      <c r="V64" s="45"/>
      <c r="W64" s="45"/>
      <c r="X64" s="45"/>
      <c r="Y64" s="45"/>
      <c r="Z64" s="53"/>
      <c r="AA64" s="53">
        <v>1</v>
      </c>
      <c r="AB64" s="53">
        <v>385</v>
      </c>
      <c r="AC64" s="53">
        <v>1622</v>
      </c>
      <c r="AD64" s="53">
        <v>138</v>
      </c>
      <c r="AE64" s="53">
        <v>610</v>
      </c>
      <c r="AF64" s="53"/>
      <c r="AG64" s="53"/>
      <c r="AH64" s="46"/>
      <c r="AI64" s="50" t="s">
        <v>1721</v>
      </c>
      <c r="AJ64" s="46"/>
      <c r="AK64" s="47" t="s">
        <v>1977</v>
      </c>
      <c r="AL64" s="48"/>
    </row>
    <row r="65" s="6" customFormat="1" ht="29" customHeight="1" spans="1:38">
      <c r="A65" s="42">
        <v>12</v>
      </c>
      <c r="B65" s="42" t="s">
        <v>1865</v>
      </c>
      <c r="C65" s="42" t="s">
        <v>1647</v>
      </c>
      <c r="D65" s="42" t="s">
        <v>63</v>
      </c>
      <c r="E65" s="42" t="s">
        <v>111</v>
      </c>
      <c r="F65" s="42" t="s">
        <v>1336</v>
      </c>
      <c r="G65" s="60" t="s">
        <v>1722</v>
      </c>
      <c r="H65" s="50" t="s">
        <v>1723</v>
      </c>
      <c r="I65" s="42" t="s">
        <v>876</v>
      </c>
      <c r="J65" s="42" t="s">
        <v>455</v>
      </c>
      <c r="K65" s="49">
        <v>1</v>
      </c>
      <c r="L65" s="42">
        <v>4.565</v>
      </c>
      <c r="M65" s="42"/>
      <c r="N65" s="42"/>
      <c r="O65" s="42"/>
      <c r="P65" s="42"/>
      <c r="Q65" s="42"/>
      <c r="R65" s="42"/>
      <c r="S65" s="44">
        <v>261.1325</v>
      </c>
      <c r="T65" s="44"/>
      <c r="U65" s="43"/>
      <c r="V65" s="43"/>
      <c r="W65" s="43"/>
      <c r="X65" s="43"/>
      <c r="Y65" s="43"/>
      <c r="Z65" s="42"/>
      <c r="AA65" s="42">
        <v>1</v>
      </c>
      <c r="AB65" s="42">
        <v>455</v>
      </c>
      <c r="AC65" s="42">
        <v>1676</v>
      </c>
      <c r="AD65" s="42">
        <v>238</v>
      </c>
      <c r="AE65" s="42">
        <v>897</v>
      </c>
      <c r="AF65" s="42"/>
      <c r="AG65" s="42"/>
      <c r="AH65" s="46"/>
      <c r="AI65" s="50" t="s">
        <v>1724</v>
      </c>
      <c r="AJ65" s="42"/>
      <c r="AK65" s="50" t="s">
        <v>1978</v>
      </c>
      <c r="AL65" s="48"/>
    </row>
    <row r="66" s="6" customFormat="1" ht="29" customHeight="1" spans="1:38">
      <c r="A66" s="42">
        <v>13</v>
      </c>
      <c r="B66" s="42" t="s">
        <v>1865</v>
      </c>
      <c r="C66" s="42" t="s">
        <v>1647</v>
      </c>
      <c r="D66" s="42" t="s">
        <v>238</v>
      </c>
      <c r="E66" s="42" t="s">
        <v>409</v>
      </c>
      <c r="F66" s="42" t="s">
        <v>1336</v>
      </c>
      <c r="G66" s="60" t="s">
        <v>1703</v>
      </c>
      <c r="H66" s="50" t="s">
        <v>1704</v>
      </c>
      <c r="I66" s="42" t="s">
        <v>876</v>
      </c>
      <c r="J66" s="42" t="s">
        <v>455</v>
      </c>
      <c r="K66" s="42">
        <v>1</v>
      </c>
      <c r="L66" s="42">
        <v>5.22</v>
      </c>
      <c r="M66" s="42"/>
      <c r="N66" s="42"/>
      <c r="O66" s="42"/>
      <c r="P66" s="42"/>
      <c r="Q66" s="42"/>
      <c r="R66" s="42"/>
      <c r="S66" s="44">
        <v>306.8898</v>
      </c>
      <c r="T66" s="55"/>
      <c r="U66" s="42"/>
      <c r="V66" s="42"/>
      <c r="W66" s="42"/>
      <c r="X66" s="42"/>
      <c r="Y66" s="42"/>
      <c r="Z66" s="42"/>
      <c r="AA66" s="42">
        <v>1</v>
      </c>
      <c r="AB66" s="42">
        <v>184</v>
      </c>
      <c r="AC66" s="42">
        <v>858</v>
      </c>
      <c r="AD66" s="42">
        <v>118</v>
      </c>
      <c r="AE66" s="42">
        <v>677</v>
      </c>
      <c r="AF66" s="42"/>
      <c r="AG66" s="42"/>
      <c r="AH66" s="46"/>
      <c r="AI66" s="47" t="s">
        <v>1705</v>
      </c>
      <c r="AJ66" s="46"/>
      <c r="AK66" s="47" t="s">
        <v>1979</v>
      </c>
      <c r="AL66" s="48"/>
    </row>
    <row r="67" s="6" customFormat="1" ht="29" customHeight="1" spans="1:38">
      <c r="A67" s="42">
        <v>14</v>
      </c>
      <c r="B67" s="42" t="s">
        <v>1865</v>
      </c>
      <c r="C67" s="42" t="s">
        <v>1647</v>
      </c>
      <c r="D67" s="42" t="s">
        <v>384</v>
      </c>
      <c r="E67" s="42" t="s">
        <v>647</v>
      </c>
      <c r="F67" s="42" t="s">
        <v>1336</v>
      </c>
      <c r="G67" s="60" t="s">
        <v>1725</v>
      </c>
      <c r="H67" s="50" t="s">
        <v>1726</v>
      </c>
      <c r="I67" s="42" t="s">
        <v>876</v>
      </c>
      <c r="J67" s="42" t="s">
        <v>455</v>
      </c>
      <c r="K67" s="49">
        <v>1</v>
      </c>
      <c r="L67" s="42">
        <v>5.565</v>
      </c>
      <c r="M67" s="42"/>
      <c r="N67" s="42"/>
      <c r="O67" s="42"/>
      <c r="P67" s="42"/>
      <c r="Q67" s="42"/>
      <c r="R67" s="42"/>
      <c r="S67" s="44">
        <v>318.3577</v>
      </c>
      <c r="T67" s="44"/>
      <c r="U67" s="43"/>
      <c r="V67" s="43"/>
      <c r="W67" s="43"/>
      <c r="X67" s="43"/>
      <c r="Y67" s="43"/>
      <c r="Z67" s="42"/>
      <c r="AA67" s="42">
        <v>1</v>
      </c>
      <c r="AB67" s="42">
        <v>187</v>
      </c>
      <c r="AC67" s="42">
        <v>882</v>
      </c>
      <c r="AD67" s="42">
        <v>77</v>
      </c>
      <c r="AE67" s="42">
        <v>368</v>
      </c>
      <c r="AF67" s="42"/>
      <c r="AG67" s="42"/>
      <c r="AH67" s="46"/>
      <c r="AI67" s="50" t="s">
        <v>1727</v>
      </c>
      <c r="AJ67" s="42"/>
      <c r="AK67" s="50" t="s">
        <v>1980</v>
      </c>
      <c r="AL67" s="48"/>
    </row>
    <row r="68" s="6" customFormat="1" ht="29" customHeight="1" spans="1:38">
      <c r="A68" s="42">
        <v>15</v>
      </c>
      <c r="B68" s="42" t="s">
        <v>1865</v>
      </c>
      <c r="C68" s="42" t="s">
        <v>1647</v>
      </c>
      <c r="D68" s="42" t="s">
        <v>101</v>
      </c>
      <c r="E68" s="42" t="s">
        <v>640</v>
      </c>
      <c r="F68" s="42" t="s">
        <v>1336</v>
      </c>
      <c r="G68" s="60" t="s">
        <v>1686</v>
      </c>
      <c r="H68" s="50" t="s">
        <v>1687</v>
      </c>
      <c r="I68" s="42" t="s">
        <v>876</v>
      </c>
      <c r="J68" s="42" t="s">
        <v>455</v>
      </c>
      <c r="K68" s="42">
        <v>1</v>
      </c>
      <c r="L68" s="53">
        <v>1.73</v>
      </c>
      <c r="M68" s="53"/>
      <c r="N68" s="53"/>
      <c r="O68" s="53"/>
      <c r="P68" s="53"/>
      <c r="Q68" s="53"/>
      <c r="R68" s="53"/>
      <c r="S68" s="55">
        <v>73.4039</v>
      </c>
      <c r="T68" s="55"/>
      <c r="U68" s="45"/>
      <c r="V68" s="45"/>
      <c r="W68" s="45"/>
      <c r="X68" s="45"/>
      <c r="Y68" s="45"/>
      <c r="Z68" s="53">
        <v>1</v>
      </c>
      <c r="AA68" s="53"/>
      <c r="AB68" s="53"/>
      <c r="AC68" s="53"/>
      <c r="AD68" s="53">
        <v>9</v>
      </c>
      <c r="AE68" s="53">
        <v>31</v>
      </c>
      <c r="AF68" s="53"/>
      <c r="AG68" s="53"/>
      <c r="AH68" s="46"/>
      <c r="AI68" s="50" t="s">
        <v>1688</v>
      </c>
      <c r="AJ68" s="46"/>
      <c r="AK68" s="47" t="s">
        <v>1981</v>
      </c>
      <c r="AL68" s="48"/>
    </row>
    <row r="69" s="6" customFormat="1" ht="29" customHeight="1" spans="1:38">
      <c r="A69" s="42">
        <v>16</v>
      </c>
      <c r="B69" s="42" t="s">
        <v>1865</v>
      </c>
      <c r="C69" s="42" t="s">
        <v>1647</v>
      </c>
      <c r="D69" s="42" t="s">
        <v>599</v>
      </c>
      <c r="E69" s="42" t="s">
        <v>608</v>
      </c>
      <c r="F69" s="42" t="s">
        <v>1336</v>
      </c>
      <c r="G69" s="60" t="s">
        <v>1696</v>
      </c>
      <c r="H69" s="50" t="s">
        <v>1697</v>
      </c>
      <c r="I69" s="42" t="s">
        <v>876</v>
      </c>
      <c r="J69" s="42" t="s">
        <v>455</v>
      </c>
      <c r="K69" s="42">
        <v>1</v>
      </c>
      <c r="L69" s="42">
        <v>1.885</v>
      </c>
      <c r="M69" s="42"/>
      <c r="N69" s="42"/>
      <c r="O69" s="42"/>
      <c r="P69" s="42"/>
      <c r="Q69" s="42"/>
      <c r="R69" s="42"/>
      <c r="S69" s="44">
        <v>46.9297</v>
      </c>
      <c r="T69" s="55"/>
      <c r="U69" s="42"/>
      <c r="V69" s="42"/>
      <c r="W69" s="42"/>
      <c r="X69" s="42"/>
      <c r="Y69" s="42"/>
      <c r="Z69" s="42"/>
      <c r="AA69" s="42">
        <v>1</v>
      </c>
      <c r="AB69" s="42">
        <v>725</v>
      </c>
      <c r="AC69" s="42">
        <v>3235</v>
      </c>
      <c r="AD69" s="42">
        <v>509</v>
      </c>
      <c r="AE69" s="42">
        <v>2334</v>
      </c>
      <c r="AF69" s="42"/>
      <c r="AG69" s="42"/>
      <c r="AH69" s="46"/>
      <c r="AI69" s="47" t="s">
        <v>1698</v>
      </c>
      <c r="AJ69" s="46"/>
      <c r="AK69" s="47" t="s">
        <v>1982</v>
      </c>
      <c r="AL69" s="48"/>
    </row>
    <row r="70" s="6" customFormat="1" ht="29" customHeight="1" spans="1:38">
      <c r="A70" s="42">
        <v>17</v>
      </c>
      <c r="B70" s="42" t="s">
        <v>1865</v>
      </c>
      <c r="C70" s="42" t="s">
        <v>1647</v>
      </c>
      <c r="D70" s="42" t="s">
        <v>83</v>
      </c>
      <c r="E70" s="42" t="s">
        <v>985</v>
      </c>
      <c r="F70" s="42" t="s">
        <v>1336</v>
      </c>
      <c r="G70" s="60" t="s">
        <v>1728</v>
      </c>
      <c r="H70" s="50" t="s">
        <v>1729</v>
      </c>
      <c r="I70" s="42" t="s">
        <v>876</v>
      </c>
      <c r="J70" s="42" t="s">
        <v>455</v>
      </c>
      <c r="K70" s="42">
        <v>1</v>
      </c>
      <c r="L70" s="53">
        <v>1.12</v>
      </c>
      <c r="M70" s="53"/>
      <c r="N70" s="53"/>
      <c r="O70" s="53"/>
      <c r="P70" s="53"/>
      <c r="Q70" s="53"/>
      <c r="R70" s="53"/>
      <c r="S70" s="55">
        <v>56.3782</v>
      </c>
      <c r="T70" s="55"/>
      <c r="U70" s="45"/>
      <c r="V70" s="45"/>
      <c r="W70" s="45"/>
      <c r="X70" s="45"/>
      <c r="Y70" s="45"/>
      <c r="Z70" s="53"/>
      <c r="AA70" s="53">
        <v>1</v>
      </c>
      <c r="AB70" s="53">
        <v>544</v>
      </c>
      <c r="AC70" s="53">
        <v>2268</v>
      </c>
      <c r="AD70" s="53">
        <v>195</v>
      </c>
      <c r="AE70" s="53">
        <v>733</v>
      </c>
      <c r="AF70" s="53"/>
      <c r="AG70" s="53"/>
      <c r="AH70" s="46"/>
      <c r="AI70" s="50" t="s">
        <v>1730</v>
      </c>
      <c r="AJ70" s="46"/>
      <c r="AK70" s="47" t="s">
        <v>1983</v>
      </c>
      <c r="AL70" s="48"/>
    </row>
    <row r="71" s="5" customFormat="1" ht="29" customHeight="1" spans="1:38">
      <c r="A71" s="42">
        <v>18</v>
      </c>
      <c r="B71" s="42" t="s">
        <v>1865</v>
      </c>
      <c r="C71" s="42" t="s">
        <v>1647</v>
      </c>
      <c r="D71" s="42" t="s">
        <v>353</v>
      </c>
      <c r="E71" s="46" t="s">
        <v>1715</v>
      </c>
      <c r="F71" s="42" t="s">
        <v>1336</v>
      </c>
      <c r="G71" s="60" t="s">
        <v>1731</v>
      </c>
      <c r="H71" s="50" t="s">
        <v>1732</v>
      </c>
      <c r="I71" s="42" t="s">
        <v>876</v>
      </c>
      <c r="J71" s="42" t="s">
        <v>455</v>
      </c>
      <c r="K71" s="42">
        <v>1</v>
      </c>
      <c r="L71" s="53">
        <v>2.045</v>
      </c>
      <c r="M71" s="53"/>
      <c r="N71" s="53"/>
      <c r="O71" s="53"/>
      <c r="P71" s="53"/>
      <c r="Q71" s="53"/>
      <c r="R71" s="53"/>
      <c r="S71" s="55">
        <v>142.3039</v>
      </c>
      <c r="T71" s="55"/>
      <c r="U71" s="45"/>
      <c r="V71" s="45"/>
      <c r="W71" s="45"/>
      <c r="X71" s="45"/>
      <c r="Y71" s="45"/>
      <c r="Z71" s="53"/>
      <c r="AA71" s="53">
        <v>1</v>
      </c>
      <c r="AB71" s="53">
        <v>90</v>
      </c>
      <c r="AC71" s="53">
        <v>429</v>
      </c>
      <c r="AD71" s="53">
        <v>21</v>
      </c>
      <c r="AE71" s="53">
        <v>101</v>
      </c>
      <c r="AF71" s="53"/>
      <c r="AG71" s="53"/>
      <c r="AH71" s="46"/>
      <c r="AI71" s="50" t="s">
        <v>1733</v>
      </c>
      <c r="AJ71" s="46"/>
      <c r="AK71" s="47" t="s">
        <v>1984</v>
      </c>
      <c r="AL71" s="48"/>
    </row>
    <row r="72" s="5" customFormat="1" ht="29" customHeight="1" spans="1:38">
      <c r="A72" s="42">
        <v>19</v>
      </c>
      <c r="B72" s="42" t="s">
        <v>1865</v>
      </c>
      <c r="C72" s="42" t="s">
        <v>1647</v>
      </c>
      <c r="D72" s="42" t="s">
        <v>63</v>
      </c>
      <c r="E72" s="42" t="s">
        <v>202</v>
      </c>
      <c r="F72" s="42" t="s">
        <v>1336</v>
      </c>
      <c r="G72" s="60" t="s">
        <v>1689</v>
      </c>
      <c r="H72" s="50" t="s">
        <v>1690</v>
      </c>
      <c r="I72" s="42" t="s">
        <v>876</v>
      </c>
      <c r="J72" s="42" t="s">
        <v>455</v>
      </c>
      <c r="K72" s="42">
        <v>1</v>
      </c>
      <c r="L72" s="42">
        <v>1.88</v>
      </c>
      <c r="M72" s="42"/>
      <c r="N72" s="42"/>
      <c r="O72" s="42"/>
      <c r="P72" s="42"/>
      <c r="Q72" s="42"/>
      <c r="R72" s="42"/>
      <c r="S72" s="62">
        <v>136.2867</v>
      </c>
      <c r="T72" s="55"/>
      <c r="U72" s="45"/>
      <c r="V72" s="43"/>
      <c r="W72" s="43"/>
      <c r="X72" s="43"/>
      <c r="Y72" s="45"/>
      <c r="Z72" s="53"/>
      <c r="AA72" s="53">
        <v>1</v>
      </c>
      <c r="AB72" s="53">
        <v>310</v>
      </c>
      <c r="AC72" s="53">
        <v>1198</v>
      </c>
      <c r="AD72" s="53">
        <v>64</v>
      </c>
      <c r="AE72" s="53">
        <v>211</v>
      </c>
      <c r="AF72" s="53"/>
      <c r="AG72" s="53"/>
      <c r="AH72" s="46"/>
      <c r="AI72" s="50" t="s">
        <v>1691</v>
      </c>
      <c r="AJ72" s="42"/>
      <c r="AK72" s="47" t="s">
        <v>1985</v>
      </c>
      <c r="AL72" s="42"/>
    </row>
    <row r="73" s="5" customFormat="1" ht="29" customHeight="1" spans="1:38">
      <c r="A73" s="68"/>
      <c r="B73" s="37"/>
      <c r="C73" s="37"/>
      <c r="D73" s="37"/>
      <c r="E73" s="37"/>
      <c r="F73" s="37"/>
      <c r="G73" s="37" t="s">
        <v>1986</v>
      </c>
      <c r="H73" s="39"/>
      <c r="I73" s="37"/>
      <c r="J73" s="37"/>
      <c r="K73" s="68">
        <f>SUM(K74:K77)</f>
        <v>4</v>
      </c>
      <c r="L73" s="68">
        <f>SUM(L74:L77)</f>
        <v>16.84</v>
      </c>
      <c r="M73" s="68"/>
      <c r="N73" s="68"/>
      <c r="O73" s="68"/>
      <c r="P73" s="68"/>
      <c r="Q73" s="68"/>
      <c r="R73" s="68"/>
      <c r="S73" s="69">
        <f>SUM(S74:S77)</f>
        <v>790</v>
      </c>
      <c r="T73" s="69"/>
      <c r="U73" s="68"/>
      <c r="V73" s="68"/>
      <c r="W73" s="68"/>
      <c r="X73" s="68"/>
      <c r="Y73" s="68"/>
      <c r="Z73" s="68">
        <f t="shared" ref="Z73:AE73" si="15">SUM(Z74:Z77)</f>
        <v>3</v>
      </c>
      <c r="AA73" s="68">
        <f t="shared" si="15"/>
        <v>1</v>
      </c>
      <c r="AB73" s="68">
        <f t="shared" si="15"/>
        <v>1141</v>
      </c>
      <c r="AC73" s="68">
        <f t="shared" si="15"/>
        <v>4605</v>
      </c>
      <c r="AD73" s="68">
        <f t="shared" si="15"/>
        <v>278</v>
      </c>
      <c r="AE73" s="68">
        <f t="shared" si="15"/>
        <v>1100</v>
      </c>
      <c r="AF73" s="68"/>
      <c r="AG73" s="68"/>
      <c r="AH73" s="40"/>
      <c r="AI73" s="37"/>
      <c r="AJ73" s="37"/>
      <c r="AK73" s="37"/>
      <c r="AL73" s="37"/>
    </row>
    <row r="74" s="5" customFormat="1" ht="29" customHeight="1" spans="1:38">
      <c r="A74" s="49">
        <v>1</v>
      </c>
      <c r="B74" s="42" t="s">
        <v>1865</v>
      </c>
      <c r="C74" s="42" t="s">
        <v>1647</v>
      </c>
      <c r="D74" s="42" t="s">
        <v>426</v>
      </c>
      <c r="E74" s="42" t="s">
        <v>1699</v>
      </c>
      <c r="F74" s="42" t="s">
        <v>1336</v>
      </c>
      <c r="G74" s="60" t="s">
        <v>1700</v>
      </c>
      <c r="H74" s="50" t="s">
        <v>1701</v>
      </c>
      <c r="I74" s="42" t="s">
        <v>876</v>
      </c>
      <c r="J74" s="42" t="s">
        <v>455</v>
      </c>
      <c r="K74" s="42">
        <v>1</v>
      </c>
      <c r="L74" s="42">
        <v>4.118</v>
      </c>
      <c r="M74" s="42"/>
      <c r="N74" s="42"/>
      <c r="O74" s="42"/>
      <c r="P74" s="42"/>
      <c r="Q74" s="42"/>
      <c r="R74" s="42"/>
      <c r="S74" s="44">
        <v>209.7897</v>
      </c>
      <c r="T74" s="55"/>
      <c r="U74" s="45"/>
      <c r="V74" s="43"/>
      <c r="W74" s="43"/>
      <c r="X74" s="43"/>
      <c r="Y74" s="43"/>
      <c r="Z74" s="42"/>
      <c r="AA74" s="42">
        <v>1</v>
      </c>
      <c r="AB74" s="42">
        <v>358</v>
      </c>
      <c r="AC74" s="42">
        <v>1485</v>
      </c>
      <c r="AD74" s="42">
        <v>220</v>
      </c>
      <c r="AE74" s="42">
        <v>913</v>
      </c>
      <c r="AF74" s="42"/>
      <c r="AG74" s="42"/>
      <c r="AH74" s="46"/>
      <c r="AI74" s="50" t="s">
        <v>1702</v>
      </c>
      <c r="AJ74" s="46" t="s">
        <v>32</v>
      </c>
      <c r="AK74" s="47" t="s">
        <v>1987</v>
      </c>
      <c r="AL74" s="42"/>
    </row>
    <row r="75" s="5" customFormat="1" ht="29" customHeight="1" spans="1:38">
      <c r="A75" s="49">
        <v>2</v>
      </c>
      <c r="B75" s="42" t="s">
        <v>1865</v>
      </c>
      <c r="C75" s="42" t="s">
        <v>1647</v>
      </c>
      <c r="D75" s="42" t="s">
        <v>699</v>
      </c>
      <c r="E75" s="42" t="s">
        <v>1666</v>
      </c>
      <c r="F75" s="42" t="s">
        <v>1336</v>
      </c>
      <c r="G75" s="60" t="s">
        <v>1667</v>
      </c>
      <c r="H75" s="50" t="s">
        <v>1668</v>
      </c>
      <c r="I75" s="42" t="s">
        <v>876</v>
      </c>
      <c r="J75" s="42" t="s">
        <v>455</v>
      </c>
      <c r="K75" s="42">
        <v>1</v>
      </c>
      <c r="L75" s="53">
        <v>5.729</v>
      </c>
      <c r="M75" s="53"/>
      <c r="N75" s="53"/>
      <c r="O75" s="53"/>
      <c r="P75" s="53"/>
      <c r="Q75" s="53"/>
      <c r="R75" s="53"/>
      <c r="S75" s="55">
        <v>241.6356</v>
      </c>
      <c r="T75" s="55"/>
      <c r="U75" s="45"/>
      <c r="V75" s="45"/>
      <c r="W75" s="45"/>
      <c r="X75" s="45"/>
      <c r="Y75" s="45"/>
      <c r="Z75" s="53">
        <v>1</v>
      </c>
      <c r="AA75" s="53"/>
      <c r="AB75" s="53">
        <v>127</v>
      </c>
      <c r="AC75" s="53">
        <v>581</v>
      </c>
      <c r="AD75" s="53">
        <v>13</v>
      </c>
      <c r="AE75" s="53">
        <v>48</v>
      </c>
      <c r="AF75" s="53"/>
      <c r="AG75" s="53"/>
      <c r="AH75" s="46"/>
      <c r="AI75" s="50" t="s">
        <v>1669</v>
      </c>
      <c r="AJ75" s="46"/>
      <c r="AK75" s="47" t="s">
        <v>1988</v>
      </c>
      <c r="AL75" s="42"/>
    </row>
    <row r="76" s="5" customFormat="1" ht="29" customHeight="1" spans="1:38">
      <c r="A76" s="49">
        <v>3</v>
      </c>
      <c r="B76" s="42" t="s">
        <v>1865</v>
      </c>
      <c r="C76" s="42" t="s">
        <v>1647</v>
      </c>
      <c r="D76" s="42" t="s">
        <v>699</v>
      </c>
      <c r="E76" s="42" t="s">
        <v>1670</v>
      </c>
      <c r="F76" s="42" t="s">
        <v>1336</v>
      </c>
      <c r="G76" s="60" t="s">
        <v>1671</v>
      </c>
      <c r="H76" s="50" t="s">
        <v>1672</v>
      </c>
      <c r="I76" s="42" t="s">
        <v>876</v>
      </c>
      <c r="J76" s="42" t="s">
        <v>455</v>
      </c>
      <c r="K76" s="42">
        <v>1</v>
      </c>
      <c r="L76" s="53">
        <v>4.614</v>
      </c>
      <c r="M76" s="53"/>
      <c r="N76" s="53"/>
      <c r="O76" s="53"/>
      <c r="P76" s="53"/>
      <c r="Q76" s="53"/>
      <c r="R76" s="53"/>
      <c r="S76" s="55">
        <v>197.9174</v>
      </c>
      <c r="T76" s="55"/>
      <c r="U76" s="45"/>
      <c r="V76" s="45"/>
      <c r="W76" s="45"/>
      <c r="X76" s="45"/>
      <c r="Y76" s="45"/>
      <c r="Z76" s="53">
        <v>1</v>
      </c>
      <c r="AA76" s="53"/>
      <c r="AB76" s="53">
        <v>553</v>
      </c>
      <c r="AC76" s="53">
        <v>2133</v>
      </c>
      <c r="AD76" s="53">
        <v>42</v>
      </c>
      <c r="AE76" s="53">
        <v>130</v>
      </c>
      <c r="AF76" s="53"/>
      <c r="AG76" s="53"/>
      <c r="AH76" s="46"/>
      <c r="AI76" s="50" t="s">
        <v>1673</v>
      </c>
      <c r="AJ76" s="46"/>
      <c r="AK76" s="47" t="s">
        <v>1989</v>
      </c>
      <c r="AL76" s="42"/>
    </row>
    <row r="77" s="5" customFormat="1" ht="29" customHeight="1" spans="1:38">
      <c r="A77" s="49">
        <v>4</v>
      </c>
      <c r="B77" s="42" t="s">
        <v>1865</v>
      </c>
      <c r="C77" s="42" t="s">
        <v>1647</v>
      </c>
      <c r="D77" s="42" t="s">
        <v>132</v>
      </c>
      <c r="E77" s="42" t="s">
        <v>1332</v>
      </c>
      <c r="F77" s="42" t="s">
        <v>1336</v>
      </c>
      <c r="G77" s="60" t="s">
        <v>1709</v>
      </c>
      <c r="H77" s="50" t="s">
        <v>1710</v>
      </c>
      <c r="I77" s="42" t="s">
        <v>876</v>
      </c>
      <c r="J77" s="42" t="s">
        <v>455</v>
      </c>
      <c r="K77" s="42">
        <v>1</v>
      </c>
      <c r="L77" s="53">
        <v>2.379</v>
      </c>
      <c r="M77" s="53"/>
      <c r="N77" s="53"/>
      <c r="O77" s="53"/>
      <c r="P77" s="53"/>
      <c r="Q77" s="53"/>
      <c r="R77" s="53"/>
      <c r="S77" s="55">
        <v>140.6573</v>
      </c>
      <c r="T77" s="55"/>
      <c r="U77" s="45"/>
      <c r="V77" s="45"/>
      <c r="W77" s="45"/>
      <c r="X77" s="45"/>
      <c r="Y77" s="45"/>
      <c r="Z77" s="53">
        <v>1</v>
      </c>
      <c r="AA77" s="53"/>
      <c r="AB77" s="53">
        <v>103</v>
      </c>
      <c r="AC77" s="53">
        <v>406</v>
      </c>
      <c r="AD77" s="53">
        <v>3</v>
      </c>
      <c r="AE77" s="53">
        <v>9</v>
      </c>
      <c r="AF77" s="53"/>
      <c r="AG77" s="53"/>
      <c r="AH77" s="46"/>
      <c r="AI77" s="50" t="s">
        <v>1711</v>
      </c>
      <c r="AJ77" s="46"/>
      <c r="AK77" s="47" t="s">
        <v>1990</v>
      </c>
      <c r="AL77" s="42"/>
    </row>
    <row r="78" s="5" customFormat="1" ht="29" customHeight="1" spans="1:38">
      <c r="A78" s="68"/>
      <c r="B78" s="37"/>
      <c r="C78" s="37"/>
      <c r="D78" s="37"/>
      <c r="E78" s="37"/>
      <c r="F78" s="37"/>
      <c r="G78" s="37" t="s">
        <v>1991</v>
      </c>
      <c r="H78" s="39"/>
      <c r="I78" s="37"/>
      <c r="J78" s="37"/>
      <c r="K78" s="68"/>
      <c r="L78" s="68"/>
      <c r="M78" s="68"/>
      <c r="N78" s="68"/>
      <c r="O78" s="68"/>
      <c r="P78" s="68"/>
      <c r="Q78" s="68"/>
      <c r="R78" s="68"/>
      <c r="S78" s="69">
        <f>SUM(S79:S83)</f>
        <v>840</v>
      </c>
      <c r="T78" s="69">
        <f>SUM(T79:T83)</f>
        <v>700</v>
      </c>
      <c r="U78" s="68"/>
      <c r="V78" s="68"/>
      <c r="W78" s="68"/>
      <c r="X78" s="68"/>
      <c r="Y78" s="68"/>
      <c r="Z78" s="68">
        <f t="shared" ref="Z78:AE78" si="16">SUM(Z79:Z83)</f>
        <v>11</v>
      </c>
      <c r="AA78" s="68">
        <f t="shared" si="16"/>
        <v>8</v>
      </c>
      <c r="AB78" s="68">
        <f t="shared" si="16"/>
        <v>89</v>
      </c>
      <c r="AC78" s="68">
        <f t="shared" si="16"/>
        <v>34871</v>
      </c>
      <c r="AD78" s="68">
        <f t="shared" si="16"/>
        <v>2195</v>
      </c>
      <c r="AE78" s="68">
        <f t="shared" si="16"/>
        <v>9027</v>
      </c>
      <c r="AF78" s="68"/>
      <c r="AG78" s="68"/>
      <c r="AH78" s="40"/>
      <c r="AI78" s="37"/>
      <c r="AJ78" s="37"/>
      <c r="AK78" s="37"/>
      <c r="AL78" s="37"/>
    </row>
    <row r="79" s="5" customFormat="1" ht="29" customHeight="1" spans="1:38">
      <c r="A79" s="42">
        <v>1</v>
      </c>
      <c r="B79" s="42" t="s">
        <v>1865</v>
      </c>
      <c r="C79" s="42" t="s">
        <v>1647</v>
      </c>
      <c r="D79" s="42"/>
      <c r="E79" s="42"/>
      <c r="F79" s="42" t="s">
        <v>1336</v>
      </c>
      <c r="G79" s="42" t="s">
        <v>1810</v>
      </c>
      <c r="H79" s="50" t="s">
        <v>1992</v>
      </c>
      <c r="I79" s="42" t="s">
        <v>51</v>
      </c>
      <c r="J79" s="42" t="s">
        <v>455</v>
      </c>
      <c r="K79" s="42"/>
      <c r="L79" s="42"/>
      <c r="M79" s="42"/>
      <c r="N79" s="42"/>
      <c r="O79" s="42"/>
      <c r="P79" s="42"/>
      <c r="Q79" s="42"/>
      <c r="R79" s="53"/>
      <c r="S79" s="44">
        <v>700</v>
      </c>
      <c r="T79" s="44"/>
      <c r="U79" s="53"/>
      <c r="V79" s="51"/>
      <c r="W79" s="51"/>
      <c r="X79" s="51"/>
      <c r="Y79" s="51"/>
      <c r="Z79" s="42">
        <v>7</v>
      </c>
      <c r="AA79" s="42">
        <v>3</v>
      </c>
      <c r="AB79" s="42">
        <v>3</v>
      </c>
      <c r="AC79" s="42">
        <v>19300</v>
      </c>
      <c r="AD79" s="42">
        <v>635</v>
      </c>
      <c r="AE79" s="42">
        <v>2530</v>
      </c>
      <c r="AF79" s="51"/>
      <c r="AG79" s="51"/>
      <c r="AH79" s="46" t="s">
        <v>1993</v>
      </c>
      <c r="AI79" s="47" t="s">
        <v>1813</v>
      </c>
      <c r="AJ79" s="46"/>
      <c r="AK79" s="47" t="s">
        <v>1994</v>
      </c>
      <c r="AL79" s="42"/>
    </row>
    <row r="80" s="5" customFormat="1" ht="29" customHeight="1" spans="1:38">
      <c r="A80" s="42">
        <v>2</v>
      </c>
      <c r="B80" s="42" t="s">
        <v>1865</v>
      </c>
      <c r="C80" s="42" t="s">
        <v>1647</v>
      </c>
      <c r="D80" s="42"/>
      <c r="E80" s="42"/>
      <c r="F80" s="42" t="s">
        <v>1336</v>
      </c>
      <c r="G80" s="42" t="s">
        <v>1814</v>
      </c>
      <c r="H80" s="50" t="s">
        <v>1995</v>
      </c>
      <c r="I80" s="42" t="s">
        <v>51</v>
      </c>
      <c r="J80" s="42" t="s">
        <v>455</v>
      </c>
      <c r="K80" s="42"/>
      <c r="L80" s="42"/>
      <c r="M80" s="42"/>
      <c r="N80" s="42"/>
      <c r="O80" s="42"/>
      <c r="P80" s="42"/>
      <c r="Q80" s="42"/>
      <c r="R80" s="53"/>
      <c r="S80" s="44"/>
      <c r="T80" s="44">
        <v>210</v>
      </c>
      <c r="U80" s="53"/>
      <c r="V80" s="51"/>
      <c r="W80" s="51"/>
      <c r="X80" s="51"/>
      <c r="Y80" s="51"/>
      <c r="Z80" s="42">
        <v>2</v>
      </c>
      <c r="AA80" s="42">
        <v>1</v>
      </c>
      <c r="AB80" s="42">
        <v>2</v>
      </c>
      <c r="AC80" s="42">
        <v>6820</v>
      </c>
      <c r="AD80" s="42">
        <v>250</v>
      </c>
      <c r="AE80" s="42">
        <v>1350</v>
      </c>
      <c r="AF80" s="51"/>
      <c r="AG80" s="51"/>
      <c r="AH80" s="46" t="s">
        <v>1993</v>
      </c>
      <c r="AI80" s="47" t="s">
        <v>1816</v>
      </c>
      <c r="AJ80" s="46"/>
      <c r="AK80" s="47" t="s">
        <v>1996</v>
      </c>
      <c r="AL80" s="42"/>
    </row>
    <row r="81" s="5" customFormat="1" ht="29" customHeight="1" spans="1:38">
      <c r="A81" s="42">
        <v>3</v>
      </c>
      <c r="B81" s="42" t="s">
        <v>1865</v>
      </c>
      <c r="C81" s="42" t="s">
        <v>1647</v>
      </c>
      <c r="D81" s="42"/>
      <c r="E81" s="42"/>
      <c r="F81" s="42" t="s">
        <v>1336</v>
      </c>
      <c r="G81" s="42" t="s">
        <v>1817</v>
      </c>
      <c r="H81" s="50" t="s">
        <v>1997</v>
      </c>
      <c r="I81" s="42" t="s">
        <v>51</v>
      </c>
      <c r="J81" s="42" t="s">
        <v>455</v>
      </c>
      <c r="K81" s="42"/>
      <c r="L81" s="42"/>
      <c r="M81" s="42"/>
      <c r="N81" s="42"/>
      <c r="O81" s="42"/>
      <c r="P81" s="42"/>
      <c r="Q81" s="42"/>
      <c r="R81" s="53"/>
      <c r="S81" s="44">
        <v>140</v>
      </c>
      <c r="T81" s="44"/>
      <c r="U81" s="53"/>
      <c r="V81" s="51"/>
      <c r="W81" s="51"/>
      <c r="X81" s="51"/>
      <c r="Y81" s="51"/>
      <c r="Z81" s="42">
        <v>1</v>
      </c>
      <c r="AA81" s="42">
        <v>1</v>
      </c>
      <c r="AB81" s="42">
        <v>1</v>
      </c>
      <c r="AC81" s="42">
        <v>1406</v>
      </c>
      <c r="AD81" s="42">
        <v>301</v>
      </c>
      <c r="AE81" s="42">
        <v>1051</v>
      </c>
      <c r="AF81" s="51"/>
      <c r="AG81" s="51"/>
      <c r="AH81" s="46" t="s">
        <v>1993</v>
      </c>
      <c r="AI81" s="47" t="s">
        <v>1819</v>
      </c>
      <c r="AJ81" s="46"/>
      <c r="AK81" s="47" t="s">
        <v>1998</v>
      </c>
      <c r="AL81" s="42"/>
    </row>
    <row r="82" s="5" customFormat="1" ht="29" customHeight="1" spans="1:38">
      <c r="A82" s="42">
        <v>4</v>
      </c>
      <c r="B82" s="42" t="s">
        <v>1865</v>
      </c>
      <c r="C82" s="42" t="s">
        <v>1647</v>
      </c>
      <c r="D82" s="42"/>
      <c r="E82" s="42"/>
      <c r="F82" s="42" t="s">
        <v>1336</v>
      </c>
      <c r="G82" s="42" t="s">
        <v>1820</v>
      </c>
      <c r="H82" s="50" t="s">
        <v>1999</v>
      </c>
      <c r="I82" s="42" t="s">
        <v>51</v>
      </c>
      <c r="J82" s="42" t="s">
        <v>455</v>
      </c>
      <c r="K82" s="42"/>
      <c r="L82" s="42"/>
      <c r="M82" s="42"/>
      <c r="N82" s="42"/>
      <c r="O82" s="42"/>
      <c r="P82" s="42"/>
      <c r="Q82" s="42"/>
      <c r="R82" s="42"/>
      <c r="S82" s="44"/>
      <c r="T82" s="44">
        <v>280</v>
      </c>
      <c r="U82" s="42"/>
      <c r="V82" s="42"/>
      <c r="W82" s="42"/>
      <c r="X82" s="42"/>
      <c r="Y82" s="42"/>
      <c r="Z82" s="42">
        <v>1</v>
      </c>
      <c r="AA82" s="42">
        <v>3</v>
      </c>
      <c r="AB82" s="42">
        <v>3</v>
      </c>
      <c r="AC82" s="42">
        <v>7210</v>
      </c>
      <c r="AD82" s="42">
        <v>979</v>
      </c>
      <c r="AE82" s="42">
        <v>4056</v>
      </c>
      <c r="AF82" s="42"/>
      <c r="AG82" s="42"/>
      <c r="AH82" s="46" t="s">
        <v>1993</v>
      </c>
      <c r="AI82" s="47" t="s">
        <v>1822</v>
      </c>
      <c r="AJ82" s="40"/>
      <c r="AK82" s="47" t="s">
        <v>2000</v>
      </c>
      <c r="AL82" s="42"/>
    </row>
    <row r="83" s="5" customFormat="1" ht="29" customHeight="1" spans="1:38">
      <c r="A83" s="42">
        <v>5</v>
      </c>
      <c r="B83" s="42" t="s">
        <v>1865</v>
      </c>
      <c r="C83" s="42" t="s">
        <v>1647</v>
      </c>
      <c r="D83" s="42"/>
      <c r="E83" s="42"/>
      <c r="F83" s="42" t="s">
        <v>1336</v>
      </c>
      <c r="G83" s="42" t="s">
        <v>1823</v>
      </c>
      <c r="H83" s="50" t="s">
        <v>2001</v>
      </c>
      <c r="I83" s="42" t="s">
        <v>51</v>
      </c>
      <c r="J83" s="42" t="s">
        <v>455</v>
      </c>
      <c r="K83" s="42"/>
      <c r="L83" s="42"/>
      <c r="M83" s="42"/>
      <c r="N83" s="42"/>
      <c r="O83" s="42"/>
      <c r="P83" s="42"/>
      <c r="Q83" s="42"/>
      <c r="R83" s="42"/>
      <c r="S83" s="44"/>
      <c r="T83" s="44">
        <v>210</v>
      </c>
      <c r="U83" s="42"/>
      <c r="V83" s="42"/>
      <c r="W83" s="42"/>
      <c r="X83" s="42"/>
      <c r="Y83" s="42"/>
      <c r="Z83" s="42"/>
      <c r="AA83" s="42"/>
      <c r="AB83" s="42">
        <v>80</v>
      </c>
      <c r="AC83" s="42">
        <v>135</v>
      </c>
      <c r="AD83" s="42">
        <v>30</v>
      </c>
      <c r="AE83" s="42">
        <v>40</v>
      </c>
      <c r="AF83" s="42"/>
      <c r="AG83" s="42"/>
      <c r="AH83" s="46" t="s">
        <v>1993</v>
      </c>
      <c r="AI83" s="47" t="s">
        <v>2002</v>
      </c>
      <c r="AJ83" s="40"/>
      <c r="AK83" s="47" t="s">
        <v>2003</v>
      </c>
      <c r="AL83" s="42"/>
    </row>
    <row r="84" s="5" customFormat="1" ht="29" customHeight="1" spans="1:38">
      <c r="A84" s="37" t="s">
        <v>2004</v>
      </c>
      <c r="B84" s="37" t="s">
        <v>1865</v>
      </c>
      <c r="C84" s="37" t="s">
        <v>1647</v>
      </c>
      <c r="D84" s="37"/>
      <c r="E84" s="37"/>
      <c r="F84" s="37"/>
      <c r="G84" s="37" t="s">
        <v>2005</v>
      </c>
      <c r="H84" s="39"/>
      <c r="I84" s="37"/>
      <c r="J84" s="37"/>
      <c r="K84" s="37">
        <f>K85+K95+K112+K130+K138+K140</f>
        <v>37</v>
      </c>
      <c r="L84" s="37">
        <f>L85+L95+L112+L130+L138+L140</f>
        <v>6397.585</v>
      </c>
      <c r="M84" s="37"/>
      <c r="N84" s="37"/>
      <c r="O84" s="37"/>
      <c r="P84" s="37"/>
      <c r="Q84" s="37"/>
      <c r="R84" s="37"/>
      <c r="S84" s="38">
        <f t="shared" ref="S84:V84" si="17">S85+S95+S112+S130+S138+S140</f>
        <v>747</v>
      </c>
      <c r="T84" s="38">
        <f t="shared" si="17"/>
        <v>3090</v>
      </c>
      <c r="U84" s="37"/>
      <c r="V84" s="37">
        <f t="shared" si="17"/>
        <v>2.25</v>
      </c>
      <c r="W84" s="37"/>
      <c r="X84" s="37"/>
      <c r="Y84" s="37"/>
      <c r="Z84" s="37">
        <f t="shared" ref="Z84:AE84" si="18">Z85+Z95+Z112+Z130+Z138+Z140</f>
        <v>1</v>
      </c>
      <c r="AA84" s="37">
        <f t="shared" si="18"/>
        <v>15</v>
      </c>
      <c r="AB84" s="37">
        <f t="shared" si="18"/>
        <v>5517</v>
      </c>
      <c r="AC84" s="37">
        <f t="shared" si="18"/>
        <v>24531</v>
      </c>
      <c r="AD84" s="37">
        <f t="shared" si="18"/>
        <v>1658</v>
      </c>
      <c r="AE84" s="37">
        <f t="shared" si="18"/>
        <v>6769</v>
      </c>
      <c r="AF84" s="37"/>
      <c r="AG84" s="37"/>
      <c r="AH84" s="37"/>
      <c r="AI84" s="37"/>
      <c r="AJ84" s="37"/>
      <c r="AK84" s="37"/>
      <c r="AL84" s="37"/>
    </row>
    <row r="85" s="5" customFormat="1" ht="29" customHeight="1" spans="1:38">
      <c r="A85" s="37"/>
      <c r="B85" s="37"/>
      <c r="C85" s="37"/>
      <c r="D85" s="37"/>
      <c r="E85" s="37"/>
      <c r="F85" s="37"/>
      <c r="G85" s="37" t="s">
        <v>2006</v>
      </c>
      <c r="H85" s="39"/>
      <c r="I85" s="37"/>
      <c r="J85" s="37"/>
      <c r="K85" s="70">
        <f>SUM(K86:K94)</f>
        <v>9</v>
      </c>
      <c r="L85" s="70">
        <f>SUM(L86:L94)</f>
        <v>24.416</v>
      </c>
      <c r="M85" s="70"/>
      <c r="N85" s="70"/>
      <c r="O85" s="70"/>
      <c r="P85" s="70"/>
      <c r="Q85" s="70"/>
      <c r="R85" s="70"/>
      <c r="S85" s="71"/>
      <c r="T85" s="71">
        <f>SUM(T86:T94)</f>
        <v>343</v>
      </c>
      <c r="U85" s="70"/>
      <c r="V85" s="70"/>
      <c r="W85" s="70"/>
      <c r="X85" s="70"/>
      <c r="Y85" s="70"/>
      <c r="Z85" s="70">
        <f t="shared" ref="Z85:AC85" si="19">SUM(Z86:Z94)</f>
        <v>1</v>
      </c>
      <c r="AA85" s="70">
        <f t="shared" si="19"/>
        <v>8</v>
      </c>
      <c r="AB85" s="70"/>
      <c r="AC85" s="70">
        <f t="shared" si="19"/>
        <v>2557</v>
      </c>
      <c r="AD85" s="70"/>
      <c r="AE85" s="70"/>
      <c r="AF85" s="70"/>
      <c r="AG85" s="70"/>
      <c r="AH85" s="40"/>
      <c r="AI85" s="40"/>
      <c r="AJ85" s="40"/>
      <c r="AK85" s="40"/>
      <c r="AL85" s="70"/>
    </row>
    <row r="86" s="7" customFormat="1" ht="29" customHeight="1" spans="1:38">
      <c r="A86" s="42">
        <v>1</v>
      </c>
      <c r="B86" s="42" t="s">
        <v>1865</v>
      </c>
      <c r="C86" s="42" t="s">
        <v>1647</v>
      </c>
      <c r="D86" s="42" t="s">
        <v>63</v>
      </c>
      <c r="E86" s="42" t="s">
        <v>64</v>
      </c>
      <c r="F86" s="42" t="s">
        <v>1543</v>
      </c>
      <c r="G86" s="42" t="s">
        <v>65</v>
      </c>
      <c r="H86" s="42" t="s">
        <v>68</v>
      </c>
      <c r="I86" s="42" t="s">
        <v>51</v>
      </c>
      <c r="J86" s="42" t="s">
        <v>2007</v>
      </c>
      <c r="K86" s="42">
        <v>1</v>
      </c>
      <c r="L86" s="42">
        <v>2.349</v>
      </c>
      <c r="M86" s="42"/>
      <c r="N86" s="42"/>
      <c r="O86" s="42"/>
      <c r="P86" s="42"/>
      <c r="Q86" s="42"/>
      <c r="R86" s="42"/>
      <c r="S86" s="44"/>
      <c r="T86" s="44">
        <v>108</v>
      </c>
      <c r="U86" s="42"/>
      <c r="V86" s="42"/>
      <c r="W86" s="42"/>
      <c r="X86" s="42"/>
      <c r="Y86" s="42"/>
      <c r="Z86" s="42"/>
      <c r="AA86" s="42">
        <v>1</v>
      </c>
      <c r="AB86" s="42"/>
      <c r="AC86" s="42">
        <v>162</v>
      </c>
      <c r="AD86" s="42"/>
      <c r="AE86" s="42"/>
      <c r="AF86" s="42"/>
      <c r="AG86" s="42"/>
      <c r="AH86" s="46" t="s">
        <v>48</v>
      </c>
      <c r="AI86" s="42" t="s">
        <v>69</v>
      </c>
      <c r="AJ86" s="40"/>
      <c r="AK86" s="37"/>
      <c r="AL86" s="37"/>
    </row>
    <row r="87" s="7" customFormat="1" ht="29" customHeight="1" spans="1:38">
      <c r="A87" s="42">
        <v>2</v>
      </c>
      <c r="B87" s="42" t="s">
        <v>1865</v>
      </c>
      <c r="C87" s="42" t="s">
        <v>1647</v>
      </c>
      <c r="D87" s="42" t="s">
        <v>137</v>
      </c>
      <c r="E87" s="42" t="s">
        <v>138</v>
      </c>
      <c r="F87" s="42" t="s">
        <v>1543</v>
      </c>
      <c r="G87" s="42" t="s">
        <v>2008</v>
      </c>
      <c r="H87" s="42" t="s">
        <v>140</v>
      </c>
      <c r="I87" s="42" t="s">
        <v>51</v>
      </c>
      <c r="J87" s="42" t="s">
        <v>2007</v>
      </c>
      <c r="K87" s="42">
        <v>1</v>
      </c>
      <c r="L87" s="42">
        <v>5.5</v>
      </c>
      <c r="M87" s="42"/>
      <c r="N87" s="42"/>
      <c r="O87" s="42"/>
      <c r="P87" s="42"/>
      <c r="Q87" s="42"/>
      <c r="R87" s="53"/>
      <c r="S87" s="44"/>
      <c r="T87" s="44">
        <v>54</v>
      </c>
      <c r="U87" s="53"/>
      <c r="V87" s="51"/>
      <c r="W87" s="51"/>
      <c r="X87" s="51"/>
      <c r="Y87" s="51"/>
      <c r="Z87" s="42"/>
      <c r="AA87" s="42">
        <v>1</v>
      </c>
      <c r="AB87" s="53"/>
      <c r="AC87" s="53">
        <v>301</v>
      </c>
      <c r="AD87" s="53"/>
      <c r="AE87" s="42"/>
      <c r="AF87" s="53"/>
      <c r="AG87" s="53"/>
      <c r="AH87" s="46" t="s">
        <v>48</v>
      </c>
      <c r="AI87" s="50" t="s">
        <v>141</v>
      </c>
      <c r="AJ87" s="46"/>
      <c r="AK87" s="46"/>
      <c r="AL87" s="53"/>
    </row>
    <row r="88" s="7" customFormat="1" ht="29" customHeight="1" spans="1:38">
      <c r="A88" s="42">
        <v>3</v>
      </c>
      <c r="B88" s="42" t="s">
        <v>1865</v>
      </c>
      <c r="C88" s="42" t="s">
        <v>1647</v>
      </c>
      <c r="D88" s="42" t="s">
        <v>137</v>
      </c>
      <c r="E88" s="42" t="s">
        <v>138</v>
      </c>
      <c r="F88" s="42" t="s">
        <v>1543</v>
      </c>
      <c r="G88" s="42" t="s">
        <v>2009</v>
      </c>
      <c r="H88" s="42" t="s">
        <v>143</v>
      </c>
      <c r="I88" s="42" t="s">
        <v>51</v>
      </c>
      <c r="J88" s="42" t="s">
        <v>2007</v>
      </c>
      <c r="K88" s="42">
        <v>1</v>
      </c>
      <c r="L88" s="42">
        <v>5.568</v>
      </c>
      <c r="M88" s="42"/>
      <c r="N88" s="42"/>
      <c r="O88" s="42"/>
      <c r="P88" s="42"/>
      <c r="Q88" s="42"/>
      <c r="R88" s="53"/>
      <c r="S88" s="44"/>
      <c r="T88" s="44">
        <v>61</v>
      </c>
      <c r="U88" s="53"/>
      <c r="V88" s="51"/>
      <c r="W88" s="51"/>
      <c r="X88" s="51"/>
      <c r="Y88" s="51"/>
      <c r="Z88" s="42"/>
      <c r="AA88" s="42">
        <v>1</v>
      </c>
      <c r="AB88" s="53"/>
      <c r="AC88" s="53">
        <v>301</v>
      </c>
      <c r="AD88" s="42"/>
      <c r="AE88" s="42"/>
      <c r="AF88" s="53"/>
      <c r="AG88" s="53"/>
      <c r="AH88" s="46" t="s">
        <v>48</v>
      </c>
      <c r="AI88" s="50" t="s">
        <v>144</v>
      </c>
      <c r="AJ88" s="46"/>
      <c r="AK88" s="46"/>
      <c r="AL88" s="53"/>
    </row>
    <row r="89" s="7" customFormat="1" ht="29" customHeight="1" spans="1:38">
      <c r="A89" s="42">
        <v>4</v>
      </c>
      <c r="B89" s="42" t="s">
        <v>1865</v>
      </c>
      <c r="C89" s="42" t="s">
        <v>1647</v>
      </c>
      <c r="D89" s="42" t="s">
        <v>137</v>
      </c>
      <c r="E89" s="42" t="s">
        <v>138</v>
      </c>
      <c r="F89" s="42" t="s">
        <v>1543</v>
      </c>
      <c r="G89" s="42" t="s">
        <v>145</v>
      </c>
      <c r="H89" s="42" t="s">
        <v>146</v>
      </c>
      <c r="I89" s="42" t="s">
        <v>51</v>
      </c>
      <c r="J89" s="42" t="s">
        <v>2007</v>
      </c>
      <c r="K89" s="42">
        <v>1</v>
      </c>
      <c r="L89" s="42">
        <v>2.716</v>
      </c>
      <c r="M89" s="42"/>
      <c r="N89" s="42"/>
      <c r="O89" s="42"/>
      <c r="P89" s="42"/>
      <c r="Q89" s="42"/>
      <c r="R89" s="53"/>
      <c r="S89" s="44"/>
      <c r="T89" s="44">
        <v>17.6737</v>
      </c>
      <c r="U89" s="53"/>
      <c r="V89" s="51"/>
      <c r="W89" s="51"/>
      <c r="X89" s="51"/>
      <c r="Y89" s="51"/>
      <c r="Z89" s="42"/>
      <c r="AA89" s="42">
        <v>1</v>
      </c>
      <c r="AB89" s="53"/>
      <c r="AC89" s="53">
        <v>255</v>
      </c>
      <c r="AD89" s="42"/>
      <c r="AE89" s="42"/>
      <c r="AF89" s="53"/>
      <c r="AG89" s="53"/>
      <c r="AH89" s="46" t="s">
        <v>48</v>
      </c>
      <c r="AI89" s="50" t="s">
        <v>147</v>
      </c>
      <c r="AJ89" s="46"/>
      <c r="AK89" s="46"/>
      <c r="AL89" s="53"/>
    </row>
    <row r="90" s="7" customFormat="1" ht="29" customHeight="1" spans="1:38">
      <c r="A90" s="42">
        <v>5</v>
      </c>
      <c r="B90" s="42" t="s">
        <v>1865</v>
      </c>
      <c r="C90" s="42" t="s">
        <v>1647</v>
      </c>
      <c r="D90" s="42" t="s">
        <v>63</v>
      </c>
      <c r="E90" s="42" t="s">
        <v>115</v>
      </c>
      <c r="F90" s="42" t="s">
        <v>1543</v>
      </c>
      <c r="G90" s="42" t="s">
        <v>155</v>
      </c>
      <c r="H90" s="42" t="s">
        <v>156</v>
      </c>
      <c r="I90" s="42" t="s">
        <v>51</v>
      </c>
      <c r="J90" s="42" t="s">
        <v>2007</v>
      </c>
      <c r="K90" s="42">
        <v>1</v>
      </c>
      <c r="L90" s="42">
        <v>0.137</v>
      </c>
      <c r="M90" s="42"/>
      <c r="N90" s="42"/>
      <c r="O90" s="42"/>
      <c r="P90" s="42"/>
      <c r="Q90" s="42"/>
      <c r="R90" s="42"/>
      <c r="S90" s="44"/>
      <c r="T90" s="44">
        <v>18.57</v>
      </c>
      <c r="U90" s="42"/>
      <c r="V90" s="42"/>
      <c r="W90" s="42"/>
      <c r="X90" s="42"/>
      <c r="Y90" s="42"/>
      <c r="Z90" s="42"/>
      <c r="AA90" s="42">
        <v>1</v>
      </c>
      <c r="AB90" s="42"/>
      <c r="AC90" s="42">
        <v>146</v>
      </c>
      <c r="AD90" s="42"/>
      <c r="AE90" s="42"/>
      <c r="AF90" s="42"/>
      <c r="AG90" s="42"/>
      <c r="AH90" s="42" t="s">
        <v>48</v>
      </c>
      <c r="AI90" s="50" t="s">
        <v>2010</v>
      </c>
      <c r="AJ90" s="42"/>
      <c r="AK90" s="42"/>
      <c r="AL90" s="42"/>
    </row>
    <row r="91" s="7" customFormat="1" ht="29" customHeight="1" spans="1:38">
      <c r="A91" s="42">
        <v>6</v>
      </c>
      <c r="B91" s="42" t="s">
        <v>1865</v>
      </c>
      <c r="C91" s="42" t="s">
        <v>1647</v>
      </c>
      <c r="D91" s="42" t="s">
        <v>46</v>
      </c>
      <c r="E91" s="42" t="s">
        <v>162</v>
      </c>
      <c r="F91" s="42" t="s">
        <v>1543</v>
      </c>
      <c r="G91" s="42" t="s">
        <v>2011</v>
      </c>
      <c r="H91" s="42" t="s">
        <v>2012</v>
      </c>
      <c r="I91" s="42" t="s">
        <v>51</v>
      </c>
      <c r="J91" s="42" t="s">
        <v>2007</v>
      </c>
      <c r="K91" s="42">
        <v>1</v>
      </c>
      <c r="L91" s="42">
        <v>2.888</v>
      </c>
      <c r="M91" s="42"/>
      <c r="N91" s="42"/>
      <c r="O91" s="42"/>
      <c r="P91" s="42"/>
      <c r="Q91" s="42"/>
      <c r="R91" s="53"/>
      <c r="S91" s="44"/>
      <c r="T91" s="44">
        <v>30</v>
      </c>
      <c r="U91" s="53"/>
      <c r="V91" s="51"/>
      <c r="W91" s="51"/>
      <c r="X91" s="51"/>
      <c r="Y91" s="51"/>
      <c r="Z91" s="42"/>
      <c r="AA91" s="42">
        <v>1</v>
      </c>
      <c r="AB91" s="53"/>
      <c r="AC91" s="53">
        <v>298</v>
      </c>
      <c r="AD91" s="42"/>
      <c r="AE91" s="42"/>
      <c r="AF91" s="53"/>
      <c r="AG91" s="53"/>
      <c r="AH91" s="46" t="s">
        <v>48</v>
      </c>
      <c r="AI91" s="50" t="s">
        <v>2013</v>
      </c>
      <c r="AJ91" s="46"/>
      <c r="AK91" s="46"/>
      <c r="AL91" s="53"/>
    </row>
    <row r="92" s="7" customFormat="1" ht="29" customHeight="1" spans="1:38">
      <c r="A92" s="42">
        <v>7</v>
      </c>
      <c r="B92" s="42" t="s">
        <v>1865</v>
      </c>
      <c r="C92" s="42" t="s">
        <v>1647</v>
      </c>
      <c r="D92" s="42" t="s">
        <v>46</v>
      </c>
      <c r="E92" s="42" t="s">
        <v>166</v>
      </c>
      <c r="F92" s="42" t="s">
        <v>1543</v>
      </c>
      <c r="G92" s="42" t="s">
        <v>167</v>
      </c>
      <c r="H92" s="42" t="s">
        <v>168</v>
      </c>
      <c r="I92" s="42" t="s">
        <v>51</v>
      </c>
      <c r="J92" s="42" t="s">
        <v>2007</v>
      </c>
      <c r="K92" s="42">
        <v>1</v>
      </c>
      <c r="L92" s="42">
        <v>0.594</v>
      </c>
      <c r="M92" s="42"/>
      <c r="N92" s="42"/>
      <c r="O92" s="42"/>
      <c r="P92" s="42"/>
      <c r="Q92" s="42"/>
      <c r="R92" s="42"/>
      <c r="S92" s="44"/>
      <c r="T92" s="44">
        <v>10.7063</v>
      </c>
      <c r="U92" s="42"/>
      <c r="V92" s="42"/>
      <c r="W92" s="42"/>
      <c r="X92" s="42"/>
      <c r="Y92" s="42"/>
      <c r="Z92" s="42">
        <v>1</v>
      </c>
      <c r="AA92" s="42"/>
      <c r="AB92" s="42"/>
      <c r="AC92" s="42">
        <v>322</v>
      </c>
      <c r="AD92" s="42"/>
      <c r="AE92" s="42"/>
      <c r="AF92" s="42"/>
      <c r="AG92" s="42"/>
      <c r="AH92" s="42" t="s">
        <v>48</v>
      </c>
      <c r="AI92" s="50" t="s">
        <v>2014</v>
      </c>
      <c r="AJ92" s="46"/>
      <c r="AK92" s="46"/>
      <c r="AL92" s="53"/>
    </row>
    <row r="93" s="7" customFormat="1" ht="29" customHeight="1" spans="1:38">
      <c r="A93" s="42">
        <v>8</v>
      </c>
      <c r="B93" s="42" t="s">
        <v>1865</v>
      </c>
      <c r="C93" s="42" t="s">
        <v>1647</v>
      </c>
      <c r="D93" s="42" t="s">
        <v>137</v>
      </c>
      <c r="E93" s="42" t="s">
        <v>174</v>
      </c>
      <c r="F93" s="42" t="s">
        <v>1543</v>
      </c>
      <c r="G93" s="42" t="s">
        <v>175</v>
      </c>
      <c r="H93" s="42" t="s">
        <v>176</v>
      </c>
      <c r="I93" s="42" t="s">
        <v>51</v>
      </c>
      <c r="J93" s="42" t="s">
        <v>2007</v>
      </c>
      <c r="K93" s="42">
        <v>1</v>
      </c>
      <c r="L93" s="42">
        <v>2.315</v>
      </c>
      <c r="M93" s="42"/>
      <c r="N93" s="42"/>
      <c r="O93" s="42"/>
      <c r="P93" s="42"/>
      <c r="Q93" s="42"/>
      <c r="R93" s="53"/>
      <c r="S93" s="44"/>
      <c r="T93" s="44">
        <v>32.05</v>
      </c>
      <c r="U93" s="53"/>
      <c r="V93" s="51"/>
      <c r="W93" s="51"/>
      <c r="X93" s="51"/>
      <c r="Y93" s="51"/>
      <c r="Z93" s="42"/>
      <c r="AA93" s="42">
        <v>1</v>
      </c>
      <c r="AB93" s="53"/>
      <c r="AC93" s="53">
        <v>512</v>
      </c>
      <c r="AD93" s="42"/>
      <c r="AE93" s="42"/>
      <c r="AF93" s="53"/>
      <c r="AG93" s="53"/>
      <c r="AH93" s="46" t="s">
        <v>48</v>
      </c>
      <c r="AI93" s="50" t="s">
        <v>177</v>
      </c>
      <c r="AJ93" s="46"/>
      <c r="AK93" s="46"/>
      <c r="AL93" s="53"/>
    </row>
    <row r="94" s="7" customFormat="1" ht="29" customHeight="1" spans="1:38">
      <c r="A94" s="42">
        <v>9</v>
      </c>
      <c r="B94" s="42" t="s">
        <v>1865</v>
      </c>
      <c r="C94" s="42" t="s">
        <v>1647</v>
      </c>
      <c r="D94" s="42" t="s">
        <v>137</v>
      </c>
      <c r="E94" s="42" t="s">
        <v>210</v>
      </c>
      <c r="F94" s="42" t="s">
        <v>1543</v>
      </c>
      <c r="G94" s="42" t="s">
        <v>211</v>
      </c>
      <c r="H94" s="42" t="s">
        <v>2015</v>
      </c>
      <c r="I94" s="42" t="s">
        <v>51</v>
      </c>
      <c r="J94" s="42" t="s">
        <v>2007</v>
      </c>
      <c r="K94" s="42">
        <v>1</v>
      </c>
      <c r="L94" s="42">
        <v>2.349</v>
      </c>
      <c r="M94" s="42"/>
      <c r="N94" s="42"/>
      <c r="O94" s="42"/>
      <c r="P94" s="42"/>
      <c r="Q94" s="42"/>
      <c r="R94" s="53"/>
      <c r="S94" s="44"/>
      <c r="T94" s="44">
        <v>11</v>
      </c>
      <c r="U94" s="53"/>
      <c r="V94" s="51"/>
      <c r="W94" s="51"/>
      <c r="X94" s="51"/>
      <c r="Y94" s="51"/>
      <c r="Z94" s="42"/>
      <c r="AA94" s="42">
        <v>1</v>
      </c>
      <c r="AB94" s="53"/>
      <c r="AC94" s="53">
        <v>260</v>
      </c>
      <c r="AD94" s="42"/>
      <c r="AE94" s="42"/>
      <c r="AF94" s="53"/>
      <c r="AG94" s="53"/>
      <c r="AH94" s="42" t="s">
        <v>48</v>
      </c>
      <c r="AI94" s="50" t="s">
        <v>2016</v>
      </c>
      <c r="AJ94" s="46"/>
      <c r="AK94" s="46"/>
      <c r="AL94" s="53"/>
    </row>
    <row r="95" s="5" customFormat="1" ht="29" customHeight="1" spans="1:38">
      <c r="A95" s="37"/>
      <c r="B95" s="37"/>
      <c r="C95" s="37"/>
      <c r="D95" s="37"/>
      <c r="E95" s="37"/>
      <c r="F95" s="72"/>
      <c r="G95" s="37" t="s">
        <v>2017</v>
      </c>
      <c r="H95" s="39"/>
      <c r="I95" s="37"/>
      <c r="J95" s="37"/>
      <c r="K95" s="37">
        <f>SUM(K96:K111)</f>
        <v>16</v>
      </c>
      <c r="L95" s="37">
        <f>SUM(L96:L111)</f>
        <v>6344.822</v>
      </c>
      <c r="M95" s="37"/>
      <c r="N95" s="37"/>
      <c r="O95" s="37"/>
      <c r="P95" s="37"/>
      <c r="Q95" s="37"/>
      <c r="R95" s="37"/>
      <c r="S95" s="38"/>
      <c r="T95" s="38">
        <f>SUM(T96:T111)</f>
        <v>1900</v>
      </c>
      <c r="U95" s="37"/>
      <c r="V95" s="37"/>
      <c r="W95" s="37"/>
      <c r="X95" s="37"/>
      <c r="Y95" s="37"/>
      <c r="Z95" s="37"/>
      <c r="AA95" s="37"/>
      <c r="AB95" s="37"/>
      <c r="AC95" s="37"/>
      <c r="AD95" s="37"/>
      <c r="AE95" s="37"/>
      <c r="AF95" s="37"/>
      <c r="AG95" s="37"/>
      <c r="AH95" s="40"/>
      <c r="AI95" s="40"/>
      <c r="AJ95" s="40"/>
      <c r="AK95" s="40"/>
      <c r="AL95" s="37"/>
    </row>
    <row r="96" s="6" customFormat="1" ht="29" customHeight="1" spans="1:38">
      <c r="A96" s="42">
        <v>1</v>
      </c>
      <c r="B96" s="42" t="s">
        <v>1865</v>
      </c>
      <c r="C96" s="42" t="s">
        <v>1647</v>
      </c>
      <c r="D96" s="42" t="s">
        <v>83</v>
      </c>
      <c r="E96" s="42" t="s">
        <v>1469</v>
      </c>
      <c r="F96" s="42" t="s">
        <v>1543</v>
      </c>
      <c r="G96" s="60" t="s">
        <v>1740</v>
      </c>
      <c r="H96" s="50" t="s">
        <v>1741</v>
      </c>
      <c r="I96" s="42" t="s">
        <v>876</v>
      </c>
      <c r="J96" s="42" t="s">
        <v>455</v>
      </c>
      <c r="K96" s="42">
        <v>1</v>
      </c>
      <c r="L96" s="42">
        <v>1.34</v>
      </c>
      <c r="M96" s="53"/>
      <c r="N96" s="53"/>
      <c r="O96" s="53"/>
      <c r="P96" s="53"/>
      <c r="Q96" s="53"/>
      <c r="R96" s="53"/>
      <c r="S96" s="44"/>
      <c r="T96" s="44">
        <v>69.0394</v>
      </c>
      <c r="U96" s="45"/>
      <c r="V96" s="45"/>
      <c r="W96" s="45"/>
      <c r="X96" s="45"/>
      <c r="Y96" s="45"/>
      <c r="Z96" s="53"/>
      <c r="AA96" s="53">
        <v>1</v>
      </c>
      <c r="AB96" s="53">
        <v>136</v>
      </c>
      <c r="AC96" s="53">
        <v>549</v>
      </c>
      <c r="AD96" s="53">
        <v>65</v>
      </c>
      <c r="AE96" s="53">
        <v>261</v>
      </c>
      <c r="AF96" s="53"/>
      <c r="AG96" s="53"/>
      <c r="AH96" s="46" t="s">
        <v>66</v>
      </c>
      <c r="AI96" s="47" t="s">
        <v>2018</v>
      </c>
      <c r="AJ96" s="46"/>
      <c r="AK96" s="46"/>
      <c r="AL96" s="42"/>
    </row>
    <row r="97" s="6" customFormat="1" ht="29" customHeight="1" spans="1:38">
      <c r="A97" s="42">
        <v>2</v>
      </c>
      <c r="B97" s="42" t="s">
        <v>1865</v>
      </c>
      <c r="C97" s="42" t="s">
        <v>1647</v>
      </c>
      <c r="D97" s="42" t="s">
        <v>106</v>
      </c>
      <c r="E97" s="42" t="s">
        <v>559</v>
      </c>
      <c r="F97" s="42" t="s">
        <v>1543</v>
      </c>
      <c r="G97" s="60" t="s">
        <v>907</v>
      </c>
      <c r="H97" s="50" t="s">
        <v>2019</v>
      </c>
      <c r="I97" s="42" t="s">
        <v>2020</v>
      </c>
      <c r="J97" s="42" t="s">
        <v>455</v>
      </c>
      <c r="K97" s="42">
        <v>1</v>
      </c>
      <c r="L97" s="42">
        <v>2565.332</v>
      </c>
      <c r="M97" s="42"/>
      <c r="N97" s="42"/>
      <c r="O97" s="42"/>
      <c r="P97" s="42"/>
      <c r="Q97" s="42"/>
      <c r="R97" s="42"/>
      <c r="S97" s="44"/>
      <c r="T97" s="44">
        <v>158.2749</v>
      </c>
      <c r="U97" s="42"/>
      <c r="V97" s="42"/>
      <c r="W97" s="42"/>
      <c r="X97" s="42"/>
      <c r="Y97" s="42"/>
      <c r="Z97" s="42">
        <v>1</v>
      </c>
      <c r="AA97" s="42"/>
      <c r="AB97" s="42">
        <v>255</v>
      </c>
      <c r="AC97" s="42">
        <v>947</v>
      </c>
      <c r="AD97" s="42">
        <v>34</v>
      </c>
      <c r="AE97" s="42">
        <v>96</v>
      </c>
      <c r="AF97" s="42"/>
      <c r="AG97" s="42"/>
      <c r="AH97" s="46" t="s">
        <v>66</v>
      </c>
      <c r="AI97" s="47" t="s">
        <v>2021</v>
      </c>
      <c r="AJ97" s="46"/>
      <c r="AK97" s="46"/>
      <c r="AL97" s="42"/>
    </row>
    <row r="98" s="6" customFormat="1" ht="29" customHeight="1" spans="1:38">
      <c r="A98" s="42">
        <v>3</v>
      </c>
      <c r="B98" s="42" t="s">
        <v>1865</v>
      </c>
      <c r="C98" s="42" t="s">
        <v>1647</v>
      </c>
      <c r="D98" s="42" t="s">
        <v>106</v>
      </c>
      <c r="E98" s="42" t="s">
        <v>567</v>
      </c>
      <c r="F98" s="42" t="s">
        <v>1543</v>
      </c>
      <c r="G98" s="60" t="s">
        <v>1768</v>
      </c>
      <c r="H98" s="50" t="s">
        <v>1769</v>
      </c>
      <c r="I98" s="42" t="s">
        <v>51</v>
      </c>
      <c r="J98" s="42" t="s">
        <v>455</v>
      </c>
      <c r="K98" s="42">
        <v>1</v>
      </c>
      <c r="L98" s="42">
        <v>1.2</v>
      </c>
      <c r="M98" s="42"/>
      <c r="N98" s="42"/>
      <c r="O98" s="42"/>
      <c r="P98" s="42"/>
      <c r="Q98" s="42"/>
      <c r="R98" s="42"/>
      <c r="S98" s="44"/>
      <c r="T98" s="44">
        <v>47.0725</v>
      </c>
      <c r="U98" s="42"/>
      <c r="V98" s="42"/>
      <c r="W98" s="42"/>
      <c r="X98" s="42"/>
      <c r="Y98" s="42"/>
      <c r="Z98" s="42"/>
      <c r="AA98" s="42">
        <v>1</v>
      </c>
      <c r="AB98" s="42">
        <v>46</v>
      </c>
      <c r="AC98" s="42">
        <v>194</v>
      </c>
      <c r="AD98" s="42">
        <v>8</v>
      </c>
      <c r="AE98" s="42">
        <v>37</v>
      </c>
      <c r="AF98" s="42"/>
      <c r="AG98" s="42"/>
      <c r="AH98" s="46" t="s">
        <v>66</v>
      </c>
      <c r="AI98" s="50" t="s">
        <v>1770</v>
      </c>
      <c r="AJ98" s="46"/>
      <c r="AK98" s="46"/>
      <c r="AL98" s="42"/>
    </row>
    <row r="99" s="6" customFormat="1" ht="29" customHeight="1" spans="1:38">
      <c r="A99" s="42">
        <v>4</v>
      </c>
      <c r="B99" s="42" t="s">
        <v>1865</v>
      </c>
      <c r="C99" s="42" t="s">
        <v>1647</v>
      </c>
      <c r="D99" s="42" t="s">
        <v>310</v>
      </c>
      <c r="E99" s="42" t="s">
        <v>839</v>
      </c>
      <c r="F99" s="42" t="s">
        <v>1543</v>
      </c>
      <c r="G99" s="60" t="s">
        <v>840</v>
      </c>
      <c r="H99" s="50" t="s">
        <v>2022</v>
      </c>
      <c r="I99" s="42" t="s">
        <v>2023</v>
      </c>
      <c r="J99" s="42" t="s">
        <v>455</v>
      </c>
      <c r="K99" s="42">
        <v>1</v>
      </c>
      <c r="L99" s="42" t="s">
        <v>2024</v>
      </c>
      <c r="M99" s="42"/>
      <c r="N99" s="42"/>
      <c r="O99" s="42"/>
      <c r="P99" s="42"/>
      <c r="Q99" s="42"/>
      <c r="R99" s="42"/>
      <c r="S99" s="44"/>
      <c r="T99" s="44">
        <v>188.0305</v>
      </c>
      <c r="U99" s="42"/>
      <c r="V99" s="42"/>
      <c r="W99" s="42"/>
      <c r="X99" s="42"/>
      <c r="Y99" s="42"/>
      <c r="Z99" s="42">
        <v>1</v>
      </c>
      <c r="AA99" s="42"/>
      <c r="AB99" s="42">
        <v>23</v>
      </c>
      <c r="AC99" s="42">
        <v>122</v>
      </c>
      <c r="AD99" s="42">
        <v>7</v>
      </c>
      <c r="AE99" s="42">
        <v>25</v>
      </c>
      <c r="AF99" s="42"/>
      <c r="AG99" s="42"/>
      <c r="AH99" s="46" t="s">
        <v>66</v>
      </c>
      <c r="AI99" s="47" t="s">
        <v>2025</v>
      </c>
      <c r="AJ99" s="46"/>
      <c r="AK99" s="46"/>
      <c r="AL99" s="42"/>
    </row>
    <row r="100" s="6" customFormat="1" ht="29" customHeight="1" spans="1:38">
      <c r="A100" s="42">
        <v>5</v>
      </c>
      <c r="B100" s="42" t="s">
        <v>1865</v>
      </c>
      <c r="C100" s="42" t="s">
        <v>1647</v>
      </c>
      <c r="D100" s="42" t="s">
        <v>699</v>
      </c>
      <c r="E100" s="42" t="s">
        <v>700</v>
      </c>
      <c r="F100" s="42" t="s">
        <v>1543</v>
      </c>
      <c r="G100" s="60" t="s">
        <v>1771</v>
      </c>
      <c r="H100" s="50" t="s">
        <v>1772</v>
      </c>
      <c r="I100" s="42" t="s">
        <v>876</v>
      </c>
      <c r="J100" s="42" t="s">
        <v>455</v>
      </c>
      <c r="K100" s="42">
        <v>1</v>
      </c>
      <c r="L100" s="42">
        <v>1.309</v>
      </c>
      <c r="M100" s="42"/>
      <c r="N100" s="42"/>
      <c r="O100" s="42"/>
      <c r="P100" s="42"/>
      <c r="Q100" s="42"/>
      <c r="R100" s="42"/>
      <c r="S100" s="44"/>
      <c r="T100" s="44">
        <v>67.2155</v>
      </c>
      <c r="U100" s="42"/>
      <c r="V100" s="42"/>
      <c r="W100" s="42"/>
      <c r="X100" s="42"/>
      <c r="Y100" s="42"/>
      <c r="Z100" s="42">
        <v>1</v>
      </c>
      <c r="AA100" s="42"/>
      <c r="AB100" s="42">
        <v>89</v>
      </c>
      <c r="AC100" s="42">
        <v>337</v>
      </c>
      <c r="AD100" s="42">
        <v>8</v>
      </c>
      <c r="AE100" s="42">
        <v>32</v>
      </c>
      <c r="AF100" s="42"/>
      <c r="AG100" s="42"/>
      <c r="AH100" s="46" t="s">
        <v>66</v>
      </c>
      <c r="AI100" s="47" t="s">
        <v>1773</v>
      </c>
      <c r="AJ100" s="46"/>
      <c r="AK100" s="46"/>
      <c r="AL100" s="42"/>
    </row>
    <row r="101" s="6" customFormat="1" ht="29" customHeight="1" spans="1:38">
      <c r="A101" s="42">
        <v>6</v>
      </c>
      <c r="B101" s="42" t="s">
        <v>1865</v>
      </c>
      <c r="C101" s="42" t="s">
        <v>1647</v>
      </c>
      <c r="D101" s="42" t="s">
        <v>699</v>
      </c>
      <c r="E101" s="42" t="s">
        <v>1077</v>
      </c>
      <c r="F101" s="42" t="s">
        <v>1543</v>
      </c>
      <c r="G101" s="60" t="s">
        <v>1750</v>
      </c>
      <c r="H101" s="50" t="s">
        <v>1751</v>
      </c>
      <c r="I101" s="42" t="s">
        <v>876</v>
      </c>
      <c r="J101" s="42" t="s">
        <v>455</v>
      </c>
      <c r="K101" s="42">
        <v>1</v>
      </c>
      <c r="L101" s="42">
        <v>3.656</v>
      </c>
      <c r="M101" s="42"/>
      <c r="N101" s="42"/>
      <c r="O101" s="42"/>
      <c r="P101" s="42"/>
      <c r="Q101" s="42"/>
      <c r="R101" s="42"/>
      <c r="S101" s="44"/>
      <c r="T101" s="44">
        <v>157.8789</v>
      </c>
      <c r="U101" s="42"/>
      <c r="V101" s="42"/>
      <c r="W101" s="42"/>
      <c r="X101" s="42"/>
      <c r="Y101" s="42"/>
      <c r="Z101" s="42">
        <v>1</v>
      </c>
      <c r="AA101" s="42"/>
      <c r="AB101" s="42">
        <v>57</v>
      </c>
      <c r="AC101" s="42">
        <v>213</v>
      </c>
      <c r="AD101" s="42">
        <v>5</v>
      </c>
      <c r="AE101" s="42">
        <v>14</v>
      </c>
      <c r="AF101" s="42"/>
      <c r="AG101" s="42"/>
      <c r="AH101" s="46" t="s">
        <v>66</v>
      </c>
      <c r="AI101" s="47" t="s">
        <v>1752</v>
      </c>
      <c r="AJ101" s="46"/>
      <c r="AK101" s="46"/>
      <c r="AL101" s="42"/>
    </row>
    <row r="102" s="6" customFormat="1" ht="29" customHeight="1" spans="1:38">
      <c r="A102" s="42">
        <v>7</v>
      </c>
      <c r="B102" s="42" t="s">
        <v>1865</v>
      </c>
      <c r="C102" s="42" t="s">
        <v>1647</v>
      </c>
      <c r="D102" s="42" t="s">
        <v>132</v>
      </c>
      <c r="E102" s="42" t="s">
        <v>430</v>
      </c>
      <c r="F102" s="42" t="s">
        <v>1543</v>
      </c>
      <c r="G102" s="60" t="s">
        <v>1762</v>
      </c>
      <c r="H102" s="50" t="s">
        <v>1763</v>
      </c>
      <c r="I102" s="42" t="s">
        <v>876</v>
      </c>
      <c r="J102" s="42" t="s">
        <v>455</v>
      </c>
      <c r="K102" s="42">
        <v>1</v>
      </c>
      <c r="L102" s="42">
        <v>1.223</v>
      </c>
      <c r="M102" s="42"/>
      <c r="N102" s="42"/>
      <c r="O102" s="42"/>
      <c r="P102" s="42"/>
      <c r="Q102" s="42"/>
      <c r="R102" s="42"/>
      <c r="S102" s="44"/>
      <c r="T102" s="44">
        <v>58.2134</v>
      </c>
      <c r="U102" s="42"/>
      <c r="V102" s="42"/>
      <c r="W102" s="42"/>
      <c r="X102" s="42"/>
      <c r="Y102" s="42"/>
      <c r="Z102" s="42">
        <v>1</v>
      </c>
      <c r="AA102" s="42"/>
      <c r="AB102" s="42">
        <v>128</v>
      </c>
      <c r="AC102" s="42">
        <v>605</v>
      </c>
      <c r="AD102" s="42">
        <v>7</v>
      </c>
      <c r="AE102" s="42">
        <v>23</v>
      </c>
      <c r="AF102" s="42"/>
      <c r="AG102" s="42"/>
      <c r="AH102" s="46" t="s">
        <v>66</v>
      </c>
      <c r="AI102" s="47" t="s">
        <v>1764</v>
      </c>
      <c r="AJ102" s="46"/>
      <c r="AK102" s="46"/>
      <c r="AL102" s="42"/>
    </row>
    <row r="103" s="6" customFormat="1" ht="29" customHeight="1" spans="1:38">
      <c r="A103" s="42">
        <v>8</v>
      </c>
      <c r="B103" s="42" t="s">
        <v>1865</v>
      </c>
      <c r="C103" s="42" t="s">
        <v>1647</v>
      </c>
      <c r="D103" s="42" t="s">
        <v>132</v>
      </c>
      <c r="E103" s="42" t="s">
        <v>430</v>
      </c>
      <c r="F103" s="42" t="s">
        <v>1543</v>
      </c>
      <c r="G103" s="60" t="s">
        <v>1765</v>
      </c>
      <c r="H103" s="50" t="s">
        <v>1766</v>
      </c>
      <c r="I103" s="42" t="s">
        <v>876</v>
      </c>
      <c r="J103" s="42" t="s">
        <v>455</v>
      </c>
      <c r="K103" s="42">
        <v>1</v>
      </c>
      <c r="L103" s="42">
        <v>1.188</v>
      </c>
      <c r="M103" s="42"/>
      <c r="N103" s="42"/>
      <c r="O103" s="42"/>
      <c r="P103" s="42"/>
      <c r="Q103" s="42"/>
      <c r="R103" s="42"/>
      <c r="S103" s="44"/>
      <c r="T103" s="44">
        <v>55.1987</v>
      </c>
      <c r="U103" s="42"/>
      <c r="V103" s="42"/>
      <c r="W103" s="42"/>
      <c r="X103" s="42"/>
      <c r="Y103" s="42"/>
      <c r="Z103" s="42">
        <v>1</v>
      </c>
      <c r="AA103" s="42"/>
      <c r="AB103" s="42">
        <v>224</v>
      </c>
      <c r="AC103" s="42">
        <v>1002</v>
      </c>
      <c r="AD103" s="42">
        <v>13</v>
      </c>
      <c r="AE103" s="42">
        <v>36</v>
      </c>
      <c r="AF103" s="42"/>
      <c r="AG103" s="42"/>
      <c r="AH103" s="46" t="s">
        <v>66</v>
      </c>
      <c r="AI103" s="47" t="s">
        <v>1767</v>
      </c>
      <c r="AJ103" s="46"/>
      <c r="AK103" s="46"/>
      <c r="AL103" s="42"/>
    </row>
    <row r="104" s="6" customFormat="1" ht="29" customHeight="1" spans="1:38">
      <c r="A104" s="42">
        <v>9</v>
      </c>
      <c r="B104" s="42" t="s">
        <v>1865</v>
      </c>
      <c r="C104" s="42" t="s">
        <v>1647</v>
      </c>
      <c r="D104" s="42" t="s">
        <v>101</v>
      </c>
      <c r="E104" s="42" t="s">
        <v>632</v>
      </c>
      <c r="F104" s="42" t="s">
        <v>1543</v>
      </c>
      <c r="G104" s="60" t="s">
        <v>1756</v>
      </c>
      <c r="H104" s="50" t="s">
        <v>1757</v>
      </c>
      <c r="I104" s="42" t="s">
        <v>876</v>
      </c>
      <c r="J104" s="42" t="s">
        <v>455</v>
      </c>
      <c r="K104" s="42">
        <v>1</v>
      </c>
      <c r="L104" s="42">
        <v>0.959</v>
      </c>
      <c r="M104" s="42"/>
      <c r="N104" s="42"/>
      <c r="O104" s="42"/>
      <c r="P104" s="42"/>
      <c r="Q104" s="42"/>
      <c r="R104" s="42"/>
      <c r="S104" s="44"/>
      <c r="T104" s="44">
        <v>46.7624</v>
      </c>
      <c r="U104" s="42"/>
      <c r="V104" s="42"/>
      <c r="W104" s="42"/>
      <c r="X104" s="42"/>
      <c r="Y104" s="42"/>
      <c r="Z104" s="42">
        <v>1</v>
      </c>
      <c r="AA104" s="42"/>
      <c r="AB104" s="42"/>
      <c r="AC104" s="42"/>
      <c r="AD104" s="42">
        <v>6</v>
      </c>
      <c r="AE104" s="42">
        <v>17</v>
      </c>
      <c r="AF104" s="42"/>
      <c r="AG104" s="42"/>
      <c r="AH104" s="46" t="s">
        <v>66</v>
      </c>
      <c r="AI104" s="47" t="s">
        <v>1758</v>
      </c>
      <c r="AJ104" s="46"/>
      <c r="AK104" s="46"/>
      <c r="AL104" s="42"/>
    </row>
    <row r="105" s="6" customFormat="1" ht="29" customHeight="1" spans="1:38">
      <c r="A105" s="42">
        <v>10</v>
      </c>
      <c r="B105" s="42" t="s">
        <v>1865</v>
      </c>
      <c r="C105" s="42" t="s">
        <v>1647</v>
      </c>
      <c r="D105" s="42" t="s">
        <v>137</v>
      </c>
      <c r="E105" s="42" t="s">
        <v>1148</v>
      </c>
      <c r="F105" s="42" t="s">
        <v>1543</v>
      </c>
      <c r="G105" s="60" t="s">
        <v>1737</v>
      </c>
      <c r="H105" s="50" t="s">
        <v>1738</v>
      </c>
      <c r="I105" s="42" t="s">
        <v>876</v>
      </c>
      <c r="J105" s="42" t="s">
        <v>455</v>
      </c>
      <c r="K105" s="42">
        <v>1</v>
      </c>
      <c r="L105" s="42">
        <v>3.45</v>
      </c>
      <c r="M105" s="42"/>
      <c r="N105" s="42"/>
      <c r="O105" s="42"/>
      <c r="P105" s="42"/>
      <c r="Q105" s="42"/>
      <c r="R105" s="42"/>
      <c r="S105" s="44"/>
      <c r="T105" s="44">
        <v>176.9116</v>
      </c>
      <c r="U105" s="42"/>
      <c r="V105" s="42"/>
      <c r="W105" s="42"/>
      <c r="X105" s="42"/>
      <c r="Y105" s="42"/>
      <c r="Z105" s="42">
        <v>1</v>
      </c>
      <c r="AA105" s="42"/>
      <c r="AB105" s="42">
        <v>398</v>
      </c>
      <c r="AC105" s="42">
        <v>1764</v>
      </c>
      <c r="AD105" s="42">
        <v>76</v>
      </c>
      <c r="AE105" s="42">
        <v>279</v>
      </c>
      <c r="AF105" s="42"/>
      <c r="AG105" s="42"/>
      <c r="AH105" s="46" t="s">
        <v>66</v>
      </c>
      <c r="AI105" s="47" t="s">
        <v>1739</v>
      </c>
      <c r="AJ105" s="46"/>
      <c r="AK105" s="46"/>
      <c r="AL105" s="42"/>
    </row>
    <row r="106" s="6" customFormat="1" ht="29" customHeight="1" spans="1:38">
      <c r="A106" s="42">
        <v>11</v>
      </c>
      <c r="B106" s="42" t="s">
        <v>1865</v>
      </c>
      <c r="C106" s="42" t="s">
        <v>1647</v>
      </c>
      <c r="D106" s="42" t="s">
        <v>384</v>
      </c>
      <c r="E106" s="42" t="s">
        <v>655</v>
      </c>
      <c r="F106" s="42" t="s">
        <v>1543</v>
      </c>
      <c r="G106" s="60" t="s">
        <v>970</v>
      </c>
      <c r="H106" s="50" t="s">
        <v>2026</v>
      </c>
      <c r="I106" s="42" t="s">
        <v>876</v>
      </c>
      <c r="J106" s="42" t="s">
        <v>455</v>
      </c>
      <c r="K106" s="42">
        <v>1</v>
      </c>
      <c r="L106" s="42">
        <v>6.085</v>
      </c>
      <c r="M106" s="42"/>
      <c r="N106" s="42"/>
      <c r="O106" s="42"/>
      <c r="P106" s="42"/>
      <c r="Q106" s="42"/>
      <c r="R106" s="42"/>
      <c r="S106" s="44"/>
      <c r="T106" s="44">
        <v>274.6003</v>
      </c>
      <c r="U106" s="42"/>
      <c r="V106" s="42"/>
      <c r="W106" s="42"/>
      <c r="X106" s="42"/>
      <c r="Y106" s="42"/>
      <c r="Z106" s="42"/>
      <c r="AA106" s="42">
        <v>1</v>
      </c>
      <c r="AB106" s="42">
        <v>163</v>
      </c>
      <c r="AC106" s="42">
        <v>654</v>
      </c>
      <c r="AD106" s="42">
        <v>36</v>
      </c>
      <c r="AE106" s="42">
        <v>135</v>
      </c>
      <c r="AF106" s="42"/>
      <c r="AG106" s="42"/>
      <c r="AH106" s="46" t="s">
        <v>66</v>
      </c>
      <c r="AI106" s="47" t="s">
        <v>2027</v>
      </c>
      <c r="AJ106" s="46"/>
      <c r="AK106" s="46"/>
      <c r="AL106" s="42"/>
    </row>
    <row r="107" s="6" customFormat="1" ht="29" customHeight="1" spans="1:38">
      <c r="A107" s="42">
        <v>12</v>
      </c>
      <c r="B107" s="42" t="s">
        <v>1865</v>
      </c>
      <c r="C107" s="42" t="s">
        <v>1647</v>
      </c>
      <c r="D107" s="42" t="s">
        <v>70</v>
      </c>
      <c r="E107" s="42" t="s">
        <v>71</v>
      </c>
      <c r="F107" s="42" t="s">
        <v>1543</v>
      </c>
      <c r="G107" s="60" t="s">
        <v>1759</v>
      </c>
      <c r="H107" s="50" t="s">
        <v>1760</v>
      </c>
      <c r="I107" s="42" t="s">
        <v>2020</v>
      </c>
      <c r="J107" s="42" t="s">
        <v>455</v>
      </c>
      <c r="K107" s="42">
        <v>1</v>
      </c>
      <c r="L107" s="42">
        <v>237.371</v>
      </c>
      <c r="M107" s="42"/>
      <c r="N107" s="42"/>
      <c r="O107" s="42"/>
      <c r="P107" s="42"/>
      <c r="Q107" s="42"/>
      <c r="R107" s="42"/>
      <c r="S107" s="44"/>
      <c r="T107" s="44">
        <v>76.8644</v>
      </c>
      <c r="U107" s="42"/>
      <c r="V107" s="42"/>
      <c r="W107" s="42"/>
      <c r="X107" s="42"/>
      <c r="Y107" s="42"/>
      <c r="Z107" s="42">
        <v>1</v>
      </c>
      <c r="AA107" s="42"/>
      <c r="AB107" s="42">
        <v>98</v>
      </c>
      <c r="AC107" s="42">
        <v>405</v>
      </c>
      <c r="AD107" s="42">
        <v>11</v>
      </c>
      <c r="AE107" s="42">
        <v>46</v>
      </c>
      <c r="AF107" s="42"/>
      <c r="AG107" s="42"/>
      <c r="AH107" s="46" t="s">
        <v>66</v>
      </c>
      <c r="AI107" s="47" t="s">
        <v>2028</v>
      </c>
      <c r="AJ107" s="46"/>
      <c r="AK107" s="46"/>
      <c r="AL107" s="42"/>
    </row>
    <row r="108" s="6" customFormat="1" ht="29" customHeight="1" spans="1:38">
      <c r="A108" s="42">
        <v>13</v>
      </c>
      <c r="B108" s="42" t="s">
        <v>1865</v>
      </c>
      <c r="C108" s="42" t="s">
        <v>1647</v>
      </c>
      <c r="D108" s="42" t="s">
        <v>106</v>
      </c>
      <c r="E108" s="42" t="s">
        <v>1358</v>
      </c>
      <c r="F108" s="42" t="s">
        <v>1543</v>
      </c>
      <c r="G108" s="60" t="s">
        <v>1743</v>
      </c>
      <c r="H108" s="50" t="s">
        <v>1744</v>
      </c>
      <c r="I108" s="42" t="s">
        <v>876</v>
      </c>
      <c r="J108" s="42" t="s">
        <v>455</v>
      </c>
      <c r="K108" s="42">
        <v>1</v>
      </c>
      <c r="L108" s="42">
        <v>2.2</v>
      </c>
      <c r="M108" s="42"/>
      <c r="N108" s="42"/>
      <c r="O108" s="42"/>
      <c r="P108" s="42"/>
      <c r="Q108" s="42"/>
      <c r="R108" s="42"/>
      <c r="S108" s="44"/>
      <c r="T108" s="44">
        <v>128.033</v>
      </c>
      <c r="U108" s="42"/>
      <c r="V108" s="42"/>
      <c r="W108" s="42"/>
      <c r="X108" s="42"/>
      <c r="Y108" s="42"/>
      <c r="Z108" s="42">
        <v>1</v>
      </c>
      <c r="AA108" s="42"/>
      <c r="AB108" s="42">
        <v>82</v>
      </c>
      <c r="AC108" s="42">
        <v>349</v>
      </c>
      <c r="AD108" s="42">
        <v>8</v>
      </c>
      <c r="AE108" s="42">
        <v>29</v>
      </c>
      <c r="AF108" s="42"/>
      <c r="AG108" s="42"/>
      <c r="AH108" s="46" t="s">
        <v>66</v>
      </c>
      <c r="AI108" s="47" t="s">
        <v>1745</v>
      </c>
      <c r="AJ108" s="46"/>
      <c r="AK108" s="46"/>
      <c r="AL108" s="42"/>
    </row>
    <row r="109" s="6" customFormat="1" ht="29" customHeight="1" spans="1:38">
      <c r="A109" s="42">
        <v>14</v>
      </c>
      <c r="B109" s="42" t="s">
        <v>1865</v>
      </c>
      <c r="C109" s="42" t="s">
        <v>1647</v>
      </c>
      <c r="D109" s="42" t="s">
        <v>70</v>
      </c>
      <c r="E109" s="42" t="s">
        <v>75</v>
      </c>
      <c r="F109" s="42" t="s">
        <v>1543</v>
      </c>
      <c r="G109" s="60" t="s">
        <v>1734</v>
      </c>
      <c r="H109" s="50" t="s">
        <v>1735</v>
      </c>
      <c r="I109" s="42" t="s">
        <v>876</v>
      </c>
      <c r="J109" s="42" t="s">
        <v>455</v>
      </c>
      <c r="K109" s="42">
        <v>1</v>
      </c>
      <c r="L109" s="42">
        <v>2.537</v>
      </c>
      <c r="M109" s="42"/>
      <c r="N109" s="42"/>
      <c r="O109" s="42"/>
      <c r="P109" s="42"/>
      <c r="Q109" s="42"/>
      <c r="R109" s="42"/>
      <c r="S109" s="44"/>
      <c r="T109" s="44">
        <v>132.0636</v>
      </c>
      <c r="U109" s="42"/>
      <c r="V109" s="42"/>
      <c r="W109" s="42"/>
      <c r="X109" s="42"/>
      <c r="Y109" s="42"/>
      <c r="Z109" s="42">
        <v>1</v>
      </c>
      <c r="AA109" s="42"/>
      <c r="AB109" s="42">
        <v>52</v>
      </c>
      <c r="AC109" s="42">
        <v>214</v>
      </c>
      <c r="AD109" s="42">
        <v>1</v>
      </c>
      <c r="AE109" s="42">
        <v>5</v>
      </c>
      <c r="AF109" s="42"/>
      <c r="AG109" s="42"/>
      <c r="AH109" s="46" t="s">
        <v>66</v>
      </c>
      <c r="AI109" s="47" t="s">
        <v>1736</v>
      </c>
      <c r="AJ109" s="46"/>
      <c r="AK109" s="46"/>
      <c r="AL109" s="42"/>
    </row>
    <row r="110" s="6" customFormat="1" ht="29" customHeight="1" spans="1:38">
      <c r="A110" s="42">
        <v>15</v>
      </c>
      <c r="B110" s="42" t="s">
        <v>1865</v>
      </c>
      <c r="C110" s="42" t="s">
        <v>1647</v>
      </c>
      <c r="D110" s="42" t="s">
        <v>92</v>
      </c>
      <c r="E110" s="42" t="s">
        <v>2029</v>
      </c>
      <c r="F110" s="42" t="s">
        <v>1543</v>
      </c>
      <c r="G110" s="60" t="s">
        <v>2030</v>
      </c>
      <c r="H110" s="50" t="s">
        <v>1754</v>
      </c>
      <c r="I110" s="42" t="s">
        <v>51</v>
      </c>
      <c r="J110" s="42" t="s">
        <v>455</v>
      </c>
      <c r="K110" s="42">
        <v>1</v>
      </c>
      <c r="L110" s="42">
        <v>1.912</v>
      </c>
      <c r="M110" s="42"/>
      <c r="N110" s="42"/>
      <c r="O110" s="42"/>
      <c r="P110" s="42"/>
      <c r="Q110" s="42"/>
      <c r="R110" s="42"/>
      <c r="S110" s="44"/>
      <c r="T110" s="55">
        <v>94.964</v>
      </c>
      <c r="U110" s="42"/>
      <c r="V110" s="42"/>
      <c r="W110" s="42"/>
      <c r="X110" s="42"/>
      <c r="Y110" s="42"/>
      <c r="Z110" s="42">
        <v>1</v>
      </c>
      <c r="AA110" s="42"/>
      <c r="AB110" s="42">
        <v>26</v>
      </c>
      <c r="AC110" s="42">
        <v>132</v>
      </c>
      <c r="AD110" s="42">
        <v>2</v>
      </c>
      <c r="AE110" s="42">
        <v>9</v>
      </c>
      <c r="AF110" s="42"/>
      <c r="AG110" s="42"/>
      <c r="AH110" s="46" t="s">
        <v>66</v>
      </c>
      <c r="AI110" s="47" t="s">
        <v>1755</v>
      </c>
      <c r="AJ110" s="73"/>
      <c r="AK110" s="42"/>
      <c r="AL110" s="66"/>
    </row>
    <row r="111" s="6" customFormat="1" ht="29" customHeight="1" spans="1:38">
      <c r="A111" s="42">
        <v>16</v>
      </c>
      <c r="B111" s="42" t="s">
        <v>1865</v>
      </c>
      <c r="C111" s="42" t="s">
        <v>1647</v>
      </c>
      <c r="D111" s="42" t="s">
        <v>70</v>
      </c>
      <c r="E111" s="42" t="s">
        <v>800</v>
      </c>
      <c r="F111" s="42" t="s">
        <v>1543</v>
      </c>
      <c r="G111" s="60" t="s">
        <v>1799</v>
      </c>
      <c r="H111" s="50" t="s">
        <v>1800</v>
      </c>
      <c r="I111" s="42" t="s">
        <v>2020</v>
      </c>
      <c r="J111" s="42" t="s">
        <v>455</v>
      </c>
      <c r="K111" s="42">
        <v>1</v>
      </c>
      <c r="L111" s="42">
        <v>3515.06</v>
      </c>
      <c r="M111" s="42"/>
      <c r="N111" s="42"/>
      <c r="O111" s="42"/>
      <c r="P111" s="42"/>
      <c r="Q111" s="42"/>
      <c r="R111" s="42"/>
      <c r="S111" s="44"/>
      <c r="T111" s="44">
        <v>168.8769</v>
      </c>
      <c r="U111" s="42"/>
      <c r="V111" s="42"/>
      <c r="W111" s="42"/>
      <c r="X111" s="42"/>
      <c r="Y111" s="42"/>
      <c r="Z111" s="42"/>
      <c r="AA111" s="42">
        <v>1</v>
      </c>
      <c r="AB111" s="42">
        <v>100</v>
      </c>
      <c r="AC111" s="42">
        <v>278</v>
      </c>
      <c r="AD111" s="42">
        <v>49</v>
      </c>
      <c r="AE111" s="42">
        <v>175</v>
      </c>
      <c r="AF111" s="42"/>
      <c r="AG111" s="42"/>
      <c r="AH111" s="46" t="s">
        <v>66</v>
      </c>
      <c r="AI111" s="47" t="s">
        <v>2031</v>
      </c>
      <c r="AJ111" s="74"/>
      <c r="AK111" s="51"/>
      <c r="AL111" s="75"/>
    </row>
    <row r="112" s="5" customFormat="1" ht="29" customHeight="1" spans="1:38">
      <c r="A112" s="37"/>
      <c r="B112" s="37"/>
      <c r="C112" s="37"/>
      <c r="D112" s="37"/>
      <c r="E112" s="37"/>
      <c r="F112" s="42"/>
      <c r="G112" s="37" t="s">
        <v>2032</v>
      </c>
      <c r="H112" s="39"/>
      <c r="I112" s="37"/>
      <c r="J112" s="37"/>
      <c r="K112" s="37"/>
      <c r="L112" s="37"/>
      <c r="M112" s="37"/>
      <c r="N112" s="37"/>
      <c r="O112" s="37"/>
      <c r="P112" s="37"/>
      <c r="Q112" s="37"/>
      <c r="R112" s="37"/>
      <c r="S112" s="38"/>
      <c r="T112" s="38">
        <f>SUM(T113:T129)</f>
        <v>847</v>
      </c>
      <c r="U112" s="37"/>
      <c r="V112" s="37"/>
      <c r="W112" s="37"/>
      <c r="X112" s="37"/>
      <c r="Y112" s="37"/>
      <c r="Z112" s="37"/>
      <c r="AA112" s="37"/>
      <c r="AB112" s="37">
        <f t="shared" ref="AB112:AE112" si="20">SUM(AB113:AB129)</f>
        <v>2276</v>
      </c>
      <c r="AC112" s="37">
        <f t="shared" si="20"/>
        <v>8741</v>
      </c>
      <c r="AD112" s="37">
        <f t="shared" si="20"/>
        <v>390</v>
      </c>
      <c r="AE112" s="37">
        <f t="shared" si="20"/>
        <v>1610</v>
      </c>
      <c r="AF112" s="37"/>
      <c r="AG112" s="37"/>
      <c r="AH112" s="40"/>
      <c r="AI112" s="40"/>
      <c r="AJ112" s="40"/>
      <c r="AK112" s="40"/>
      <c r="AL112" s="37"/>
    </row>
    <row r="113" s="6" customFormat="1" ht="29" customHeight="1" spans="1:38">
      <c r="A113" s="76">
        <v>1</v>
      </c>
      <c r="B113" s="42" t="s">
        <v>1865</v>
      </c>
      <c r="C113" s="42" t="s">
        <v>1647</v>
      </c>
      <c r="D113" s="42" t="s">
        <v>83</v>
      </c>
      <c r="E113" s="42" t="s">
        <v>198</v>
      </c>
      <c r="F113" s="42" t="s">
        <v>1543</v>
      </c>
      <c r="G113" s="42" t="s">
        <v>1382</v>
      </c>
      <c r="H113" s="50" t="s">
        <v>1384</v>
      </c>
      <c r="I113" s="42" t="s">
        <v>51</v>
      </c>
      <c r="J113" s="42" t="s">
        <v>455</v>
      </c>
      <c r="K113" s="42"/>
      <c r="L113" s="42"/>
      <c r="M113" s="42"/>
      <c r="N113" s="42"/>
      <c r="O113" s="42"/>
      <c r="P113" s="42"/>
      <c r="Q113" s="42"/>
      <c r="R113" s="42"/>
      <c r="S113" s="44"/>
      <c r="T113" s="44">
        <v>19.6</v>
      </c>
      <c r="U113" s="42"/>
      <c r="V113" s="42"/>
      <c r="W113" s="42"/>
      <c r="X113" s="42"/>
      <c r="Y113" s="42"/>
      <c r="Z113" s="42"/>
      <c r="AA113" s="42"/>
      <c r="AB113" s="42">
        <v>80</v>
      </c>
      <c r="AC113" s="42">
        <v>310</v>
      </c>
      <c r="AD113" s="42">
        <v>10</v>
      </c>
      <c r="AE113" s="42">
        <v>57</v>
      </c>
      <c r="AF113" s="42"/>
      <c r="AG113" s="42"/>
      <c r="AH113" s="42" t="s">
        <v>66</v>
      </c>
      <c r="AI113" s="50" t="s">
        <v>1385</v>
      </c>
      <c r="AJ113" s="51"/>
      <c r="AK113" s="52"/>
      <c r="AL113" s="53"/>
    </row>
    <row r="114" s="6" customFormat="1" ht="29" customHeight="1" spans="1:38">
      <c r="A114" s="76">
        <v>2</v>
      </c>
      <c r="B114" s="42" t="s">
        <v>1865</v>
      </c>
      <c r="C114" s="42" t="s">
        <v>1647</v>
      </c>
      <c r="D114" s="42" t="s">
        <v>83</v>
      </c>
      <c r="E114" s="42" t="s">
        <v>300</v>
      </c>
      <c r="F114" s="42" t="s">
        <v>1543</v>
      </c>
      <c r="G114" s="42" t="s">
        <v>1386</v>
      </c>
      <c r="H114" s="50" t="s">
        <v>1387</v>
      </c>
      <c r="I114" s="42" t="s">
        <v>51</v>
      </c>
      <c r="J114" s="42" t="s">
        <v>455</v>
      </c>
      <c r="K114" s="42"/>
      <c r="L114" s="42"/>
      <c r="M114" s="42"/>
      <c r="N114" s="42"/>
      <c r="O114" s="42"/>
      <c r="P114" s="42"/>
      <c r="Q114" s="42"/>
      <c r="R114" s="42"/>
      <c r="S114" s="44"/>
      <c r="T114" s="44">
        <v>27.73</v>
      </c>
      <c r="U114" s="42"/>
      <c r="V114" s="42"/>
      <c r="W114" s="42"/>
      <c r="X114" s="42"/>
      <c r="Y114" s="42"/>
      <c r="Z114" s="42"/>
      <c r="AA114" s="42"/>
      <c r="AB114" s="42">
        <v>70</v>
      </c>
      <c r="AC114" s="42">
        <v>280</v>
      </c>
      <c r="AD114" s="42">
        <v>12</v>
      </c>
      <c r="AE114" s="42">
        <v>60</v>
      </c>
      <c r="AF114" s="42"/>
      <c r="AG114" s="42"/>
      <c r="AH114" s="42" t="s">
        <v>66</v>
      </c>
      <c r="AI114" s="50" t="s">
        <v>1388</v>
      </c>
      <c r="AJ114" s="51"/>
      <c r="AK114" s="52"/>
      <c r="AL114" s="53"/>
    </row>
    <row r="115" s="6" customFormat="1" ht="29" customHeight="1" spans="1:38">
      <c r="A115" s="76">
        <v>3</v>
      </c>
      <c r="B115" s="42" t="s">
        <v>1865</v>
      </c>
      <c r="C115" s="42" t="s">
        <v>1647</v>
      </c>
      <c r="D115" s="42" t="s">
        <v>310</v>
      </c>
      <c r="E115" s="42" t="s">
        <v>1038</v>
      </c>
      <c r="F115" s="42" t="s">
        <v>1543</v>
      </c>
      <c r="G115" s="42" t="s">
        <v>1389</v>
      </c>
      <c r="H115" s="50" t="s">
        <v>1390</v>
      </c>
      <c r="I115" s="42" t="s">
        <v>51</v>
      </c>
      <c r="J115" s="42" t="s">
        <v>455</v>
      </c>
      <c r="K115" s="42"/>
      <c r="L115" s="42"/>
      <c r="M115" s="42"/>
      <c r="N115" s="42"/>
      <c r="O115" s="42"/>
      <c r="P115" s="42"/>
      <c r="Q115" s="42"/>
      <c r="R115" s="42"/>
      <c r="S115" s="44"/>
      <c r="T115" s="44">
        <v>42.05</v>
      </c>
      <c r="U115" s="42"/>
      <c r="V115" s="42"/>
      <c r="W115" s="42"/>
      <c r="X115" s="42"/>
      <c r="Y115" s="42"/>
      <c r="Z115" s="42"/>
      <c r="AA115" s="42"/>
      <c r="AB115" s="42">
        <v>621</v>
      </c>
      <c r="AC115" s="42">
        <v>2252</v>
      </c>
      <c r="AD115" s="42">
        <v>145</v>
      </c>
      <c r="AE115" s="42">
        <v>556</v>
      </c>
      <c r="AF115" s="42"/>
      <c r="AG115" s="42"/>
      <c r="AH115" s="42" t="s">
        <v>66</v>
      </c>
      <c r="AI115" s="50" t="s">
        <v>1391</v>
      </c>
      <c r="AJ115" s="51"/>
      <c r="AK115" s="52"/>
      <c r="AL115" s="53"/>
    </row>
    <row r="116" s="6" customFormat="1" ht="29" customHeight="1" spans="1:38">
      <c r="A116" s="76">
        <v>4</v>
      </c>
      <c r="B116" s="42" t="s">
        <v>1865</v>
      </c>
      <c r="C116" s="42" t="s">
        <v>1647</v>
      </c>
      <c r="D116" s="42" t="s">
        <v>189</v>
      </c>
      <c r="E116" s="42" t="s">
        <v>206</v>
      </c>
      <c r="F116" s="42" t="s">
        <v>1543</v>
      </c>
      <c r="G116" s="42" t="s">
        <v>1392</v>
      </c>
      <c r="H116" s="50" t="s">
        <v>1393</v>
      </c>
      <c r="I116" s="42" t="s">
        <v>51</v>
      </c>
      <c r="J116" s="42" t="s">
        <v>455</v>
      </c>
      <c r="K116" s="42"/>
      <c r="L116" s="42"/>
      <c r="M116" s="42"/>
      <c r="N116" s="42"/>
      <c r="O116" s="42"/>
      <c r="P116" s="42"/>
      <c r="Q116" s="42"/>
      <c r="R116" s="42"/>
      <c r="S116" s="44"/>
      <c r="T116" s="44">
        <v>75.56</v>
      </c>
      <c r="U116" s="42"/>
      <c r="V116" s="42"/>
      <c r="W116" s="42"/>
      <c r="X116" s="42"/>
      <c r="Y116" s="42"/>
      <c r="Z116" s="42"/>
      <c r="AA116" s="42"/>
      <c r="AB116" s="42">
        <v>28</v>
      </c>
      <c r="AC116" s="42">
        <v>128</v>
      </c>
      <c r="AD116" s="42">
        <v>2</v>
      </c>
      <c r="AE116" s="42">
        <v>6</v>
      </c>
      <c r="AF116" s="42"/>
      <c r="AG116" s="42"/>
      <c r="AH116" s="42" t="s">
        <v>66</v>
      </c>
      <c r="AI116" s="50" t="s">
        <v>1394</v>
      </c>
      <c r="AJ116" s="51"/>
      <c r="AK116" s="52"/>
      <c r="AL116" s="53"/>
    </row>
    <row r="117" s="6" customFormat="1" ht="29" customHeight="1" spans="1:38">
      <c r="A117" s="76">
        <v>5</v>
      </c>
      <c r="B117" s="42" t="s">
        <v>1865</v>
      </c>
      <c r="C117" s="42" t="s">
        <v>1647</v>
      </c>
      <c r="D117" s="42" t="s">
        <v>46</v>
      </c>
      <c r="E117" s="42" t="s">
        <v>79</v>
      </c>
      <c r="F117" s="42" t="s">
        <v>1543</v>
      </c>
      <c r="G117" s="42" t="s">
        <v>1395</v>
      </c>
      <c r="H117" s="50" t="s">
        <v>1396</v>
      </c>
      <c r="I117" s="42" t="s">
        <v>51</v>
      </c>
      <c r="J117" s="42" t="s">
        <v>455</v>
      </c>
      <c r="K117" s="42"/>
      <c r="L117" s="42"/>
      <c r="M117" s="42"/>
      <c r="N117" s="42"/>
      <c r="O117" s="42"/>
      <c r="P117" s="42"/>
      <c r="Q117" s="42"/>
      <c r="R117" s="42"/>
      <c r="S117" s="44"/>
      <c r="T117" s="44">
        <v>53.49</v>
      </c>
      <c r="U117" s="42"/>
      <c r="V117" s="42"/>
      <c r="W117" s="42"/>
      <c r="X117" s="42"/>
      <c r="Y117" s="42"/>
      <c r="Z117" s="42"/>
      <c r="AA117" s="42"/>
      <c r="AB117" s="42">
        <v>47</v>
      </c>
      <c r="AC117" s="42">
        <v>197</v>
      </c>
      <c r="AD117" s="42">
        <v>5</v>
      </c>
      <c r="AE117" s="42">
        <v>26</v>
      </c>
      <c r="AF117" s="42"/>
      <c r="AG117" s="42"/>
      <c r="AH117" s="42" t="s">
        <v>66</v>
      </c>
      <c r="AI117" s="50" t="s">
        <v>1397</v>
      </c>
      <c r="AJ117" s="51"/>
      <c r="AK117" s="52"/>
      <c r="AL117" s="53"/>
    </row>
    <row r="118" s="6" customFormat="1" ht="29" customHeight="1" spans="1:38">
      <c r="A118" s="76">
        <v>6</v>
      </c>
      <c r="B118" s="42" t="s">
        <v>1865</v>
      </c>
      <c r="C118" s="42" t="s">
        <v>1647</v>
      </c>
      <c r="D118" s="42" t="s">
        <v>106</v>
      </c>
      <c r="E118" s="42" t="s">
        <v>567</v>
      </c>
      <c r="F118" s="42" t="s">
        <v>1543</v>
      </c>
      <c r="G118" s="42" t="s">
        <v>1398</v>
      </c>
      <c r="H118" s="50" t="s">
        <v>1399</v>
      </c>
      <c r="I118" s="42" t="s">
        <v>51</v>
      </c>
      <c r="J118" s="42" t="s">
        <v>455</v>
      </c>
      <c r="K118" s="42"/>
      <c r="L118" s="42"/>
      <c r="M118" s="42"/>
      <c r="N118" s="42"/>
      <c r="O118" s="42"/>
      <c r="P118" s="42"/>
      <c r="Q118" s="42"/>
      <c r="R118" s="42"/>
      <c r="S118" s="44"/>
      <c r="T118" s="44">
        <v>24.14</v>
      </c>
      <c r="U118" s="42"/>
      <c r="V118" s="42"/>
      <c r="W118" s="42"/>
      <c r="X118" s="42"/>
      <c r="Y118" s="42"/>
      <c r="Z118" s="42"/>
      <c r="AA118" s="42"/>
      <c r="AB118" s="42">
        <v>127</v>
      </c>
      <c r="AC118" s="42">
        <v>560</v>
      </c>
      <c r="AD118" s="42">
        <v>29</v>
      </c>
      <c r="AE118" s="42">
        <v>114</v>
      </c>
      <c r="AF118" s="42"/>
      <c r="AG118" s="42"/>
      <c r="AH118" s="42" t="s">
        <v>66</v>
      </c>
      <c r="AI118" s="50" t="s">
        <v>1400</v>
      </c>
      <c r="AJ118" s="51"/>
      <c r="AK118" s="52"/>
      <c r="AL118" s="53"/>
    </row>
    <row r="119" s="6" customFormat="1" ht="29" customHeight="1" spans="1:38">
      <c r="A119" s="76">
        <v>7</v>
      </c>
      <c r="B119" s="42" t="s">
        <v>1865</v>
      </c>
      <c r="C119" s="42" t="s">
        <v>1647</v>
      </c>
      <c r="D119" s="42" t="s">
        <v>132</v>
      </c>
      <c r="E119" s="42" t="s">
        <v>870</v>
      </c>
      <c r="F119" s="42" t="s">
        <v>1543</v>
      </c>
      <c r="G119" s="42" t="s">
        <v>1401</v>
      </c>
      <c r="H119" s="50" t="s">
        <v>1402</v>
      </c>
      <c r="I119" s="42" t="s">
        <v>51</v>
      </c>
      <c r="J119" s="42" t="s">
        <v>455</v>
      </c>
      <c r="K119" s="42"/>
      <c r="L119" s="42"/>
      <c r="M119" s="42"/>
      <c r="N119" s="42"/>
      <c r="O119" s="42"/>
      <c r="P119" s="42"/>
      <c r="Q119" s="42"/>
      <c r="R119" s="42"/>
      <c r="S119" s="44"/>
      <c r="T119" s="44">
        <v>45.67</v>
      </c>
      <c r="U119" s="42"/>
      <c r="V119" s="42"/>
      <c r="W119" s="42"/>
      <c r="X119" s="42"/>
      <c r="Y119" s="42"/>
      <c r="Z119" s="42"/>
      <c r="AA119" s="42"/>
      <c r="AB119" s="42">
        <v>67</v>
      </c>
      <c r="AC119" s="42">
        <v>269</v>
      </c>
      <c r="AD119" s="42">
        <v>3</v>
      </c>
      <c r="AE119" s="42">
        <v>8</v>
      </c>
      <c r="AF119" s="42"/>
      <c r="AG119" s="42"/>
      <c r="AH119" s="42" t="s">
        <v>66</v>
      </c>
      <c r="AI119" s="50" t="s">
        <v>1403</v>
      </c>
      <c r="AJ119" s="51"/>
      <c r="AK119" s="52"/>
      <c r="AL119" s="53"/>
    </row>
    <row r="120" s="6" customFormat="1" ht="29" customHeight="1" spans="1:38">
      <c r="A120" s="76">
        <v>8</v>
      </c>
      <c r="B120" s="42" t="s">
        <v>1865</v>
      </c>
      <c r="C120" s="42" t="s">
        <v>1647</v>
      </c>
      <c r="D120" s="42" t="s">
        <v>699</v>
      </c>
      <c r="E120" s="42" t="s">
        <v>1090</v>
      </c>
      <c r="F120" s="42" t="s">
        <v>1543</v>
      </c>
      <c r="G120" s="42" t="s">
        <v>1404</v>
      </c>
      <c r="H120" s="50" t="s">
        <v>1405</v>
      </c>
      <c r="I120" s="42" t="s">
        <v>51</v>
      </c>
      <c r="J120" s="42" t="s">
        <v>455</v>
      </c>
      <c r="K120" s="42"/>
      <c r="L120" s="42"/>
      <c r="M120" s="42"/>
      <c r="N120" s="42"/>
      <c r="O120" s="42"/>
      <c r="P120" s="42"/>
      <c r="Q120" s="42"/>
      <c r="R120" s="42"/>
      <c r="S120" s="44"/>
      <c r="T120" s="44">
        <v>60.58</v>
      </c>
      <c r="U120" s="42"/>
      <c r="V120" s="42"/>
      <c r="W120" s="42"/>
      <c r="X120" s="42"/>
      <c r="Y120" s="42"/>
      <c r="Z120" s="42"/>
      <c r="AA120" s="42"/>
      <c r="AB120" s="42">
        <v>130</v>
      </c>
      <c r="AC120" s="42">
        <v>470</v>
      </c>
      <c r="AD120" s="42">
        <v>10</v>
      </c>
      <c r="AE120" s="42">
        <v>36</v>
      </c>
      <c r="AF120" s="42"/>
      <c r="AG120" s="42"/>
      <c r="AH120" s="42" t="s">
        <v>66</v>
      </c>
      <c r="AI120" s="50" t="s">
        <v>1406</v>
      </c>
      <c r="AJ120" s="51"/>
      <c r="AK120" s="52"/>
      <c r="AL120" s="53"/>
    </row>
    <row r="121" s="6" customFormat="1" ht="29" customHeight="1" spans="1:38">
      <c r="A121" s="76">
        <v>9</v>
      </c>
      <c r="B121" s="42" t="s">
        <v>1865</v>
      </c>
      <c r="C121" s="42" t="s">
        <v>1647</v>
      </c>
      <c r="D121" s="42" t="s">
        <v>132</v>
      </c>
      <c r="E121" s="42" t="s">
        <v>430</v>
      </c>
      <c r="F121" s="42" t="s">
        <v>1543</v>
      </c>
      <c r="G121" s="42" t="s">
        <v>1407</v>
      </c>
      <c r="H121" s="50" t="s">
        <v>1408</v>
      </c>
      <c r="I121" s="42" t="s">
        <v>51</v>
      </c>
      <c r="J121" s="42" t="s">
        <v>455</v>
      </c>
      <c r="K121" s="42"/>
      <c r="L121" s="42"/>
      <c r="M121" s="42"/>
      <c r="N121" s="42"/>
      <c r="O121" s="42"/>
      <c r="P121" s="42"/>
      <c r="Q121" s="42"/>
      <c r="R121" s="42"/>
      <c r="S121" s="44"/>
      <c r="T121" s="44">
        <v>87.69</v>
      </c>
      <c r="U121" s="42"/>
      <c r="V121" s="42"/>
      <c r="W121" s="42"/>
      <c r="X121" s="42"/>
      <c r="Y121" s="42"/>
      <c r="Z121" s="42"/>
      <c r="AA121" s="42"/>
      <c r="AB121" s="42">
        <v>210</v>
      </c>
      <c r="AC121" s="42">
        <v>702</v>
      </c>
      <c r="AD121" s="42">
        <v>20</v>
      </c>
      <c r="AE121" s="42">
        <v>78</v>
      </c>
      <c r="AF121" s="42"/>
      <c r="AG121" s="42"/>
      <c r="AH121" s="42" t="s">
        <v>66</v>
      </c>
      <c r="AI121" s="50" t="s">
        <v>1409</v>
      </c>
      <c r="AJ121" s="51"/>
      <c r="AK121" s="52"/>
      <c r="AL121" s="53"/>
    </row>
    <row r="122" s="6" customFormat="1" ht="29" customHeight="1" spans="1:38">
      <c r="A122" s="76">
        <v>10</v>
      </c>
      <c r="B122" s="42" t="s">
        <v>1865</v>
      </c>
      <c r="C122" s="42" t="s">
        <v>1647</v>
      </c>
      <c r="D122" s="42" t="s">
        <v>189</v>
      </c>
      <c r="E122" s="42" t="s">
        <v>217</v>
      </c>
      <c r="F122" s="42" t="s">
        <v>1543</v>
      </c>
      <c r="G122" s="42" t="s">
        <v>1410</v>
      </c>
      <c r="H122" s="50" t="s">
        <v>1411</v>
      </c>
      <c r="I122" s="42" t="s">
        <v>51</v>
      </c>
      <c r="J122" s="42" t="s">
        <v>455</v>
      </c>
      <c r="K122" s="42"/>
      <c r="L122" s="42"/>
      <c r="M122" s="42"/>
      <c r="N122" s="42"/>
      <c r="O122" s="42"/>
      <c r="P122" s="42"/>
      <c r="Q122" s="42"/>
      <c r="R122" s="42"/>
      <c r="S122" s="44"/>
      <c r="T122" s="44">
        <v>37.48</v>
      </c>
      <c r="U122" s="42"/>
      <c r="V122" s="42"/>
      <c r="W122" s="42"/>
      <c r="X122" s="42"/>
      <c r="Y122" s="42"/>
      <c r="Z122" s="42"/>
      <c r="AA122" s="42"/>
      <c r="AB122" s="42">
        <v>150</v>
      </c>
      <c r="AC122" s="42">
        <v>500</v>
      </c>
      <c r="AD122" s="42">
        <v>28</v>
      </c>
      <c r="AE122" s="42">
        <v>101</v>
      </c>
      <c r="AF122" s="42"/>
      <c r="AG122" s="42"/>
      <c r="AH122" s="42" t="s">
        <v>66</v>
      </c>
      <c r="AI122" s="50" t="s">
        <v>1412</v>
      </c>
      <c r="AJ122" s="51"/>
      <c r="AK122" s="52"/>
      <c r="AL122" s="53"/>
    </row>
    <row r="123" s="6" customFormat="1" ht="29" customHeight="1" spans="1:38">
      <c r="A123" s="76">
        <v>11</v>
      </c>
      <c r="B123" s="42" t="s">
        <v>1865</v>
      </c>
      <c r="C123" s="42" t="s">
        <v>1647</v>
      </c>
      <c r="D123" s="42" t="s">
        <v>83</v>
      </c>
      <c r="E123" s="42" t="s">
        <v>84</v>
      </c>
      <c r="F123" s="42" t="s">
        <v>1543</v>
      </c>
      <c r="G123" s="42" t="s">
        <v>1413</v>
      </c>
      <c r="H123" s="50" t="s">
        <v>1414</v>
      </c>
      <c r="I123" s="42" t="s">
        <v>51</v>
      </c>
      <c r="J123" s="42" t="s">
        <v>455</v>
      </c>
      <c r="K123" s="42"/>
      <c r="L123" s="42"/>
      <c r="M123" s="42"/>
      <c r="N123" s="42"/>
      <c r="O123" s="42"/>
      <c r="P123" s="42"/>
      <c r="Q123" s="42"/>
      <c r="R123" s="42"/>
      <c r="S123" s="44"/>
      <c r="T123" s="44">
        <v>69.78</v>
      </c>
      <c r="U123" s="42"/>
      <c r="V123" s="42"/>
      <c r="W123" s="42"/>
      <c r="X123" s="42"/>
      <c r="Y123" s="42"/>
      <c r="Z123" s="42"/>
      <c r="AA123" s="42"/>
      <c r="AB123" s="42">
        <v>87</v>
      </c>
      <c r="AC123" s="42">
        <v>310</v>
      </c>
      <c r="AD123" s="42">
        <v>15</v>
      </c>
      <c r="AE123" s="42">
        <v>53</v>
      </c>
      <c r="AF123" s="42"/>
      <c r="AG123" s="42"/>
      <c r="AH123" s="42" t="s">
        <v>66</v>
      </c>
      <c r="AI123" s="50" t="s">
        <v>1415</v>
      </c>
      <c r="AJ123" s="51"/>
      <c r="AK123" s="52"/>
      <c r="AL123" s="53"/>
    </row>
    <row r="124" s="6" customFormat="1" ht="29" customHeight="1" spans="1:38">
      <c r="A124" s="76">
        <v>12</v>
      </c>
      <c r="B124" s="42" t="s">
        <v>1865</v>
      </c>
      <c r="C124" s="42" t="s">
        <v>1647</v>
      </c>
      <c r="D124" s="42" t="s">
        <v>92</v>
      </c>
      <c r="E124" s="42" t="s">
        <v>363</v>
      </c>
      <c r="F124" s="42" t="s">
        <v>1543</v>
      </c>
      <c r="G124" s="42" t="s">
        <v>1416</v>
      </c>
      <c r="H124" s="50" t="s">
        <v>1417</v>
      </c>
      <c r="I124" s="42" t="s">
        <v>51</v>
      </c>
      <c r="J124" s="42" t="s">
        <v>455</v>
      </c>
      <c r="K124" s="42"/>
      <c r="L124" s="42"/>
      <c r="M124" s="42"/>
      <c r="N124" s="42"/>
      <c r="O124" s="42"/>
      <c r="P124" s="42"/>
      <c r="Q124" s="42"/>
      <c r="R124" s="42"/>
      <c r="S124" s="44"/>
      <c r="T124" s="44">
        <v>57.06</v>
      </c>
      <c r="U124" s="42"/>
      <c r="V124" s="42"/>
      <c r="W124" s="42"/>
      <c r="X124" s="42"/>
      <c r="Y124" s="42"/>
      <c r="Z124" s="42"/>
      <c r="AA124" s="42"/>
      <c r="AB124" s="42">
        <v>60</v>
      </c>
      <c r="AC124" s="42">
        <v>220</v>
      </c>
      <c r="AD124" s="42">
        <v>7</v>
      </c>
      <c r="AE124" s="42">
        <v>24</v>
      </c>
      <c r="AF124" s="42"/>
      <c r="AG124" s="42"/>
      <c r="AH124" s="42" t="s">
        <v>66</v>
      </c>
      <c r="AI124" s="50" t="s">
        <v>1418</v>
      </c>
      <c r="AJ124" s="51"/>
      <c r="AK124" s="52"/>
      <c r="AL124" s="53"/>
    </row>
    <row r="125" s="6" customFormat="1" ht="29" customHeight="1" spans="1:38">
      <c r="A125" s="76">
        <v>13</v>
      </c>
      <c r="B125" s="42" t="s">
        <v>1865</v>
      </c>
      <c r="C125" s="42" t="s">
        <v>1647</v>
      </c>
      <c r="D125" s="42" t="s">
        <v>426</v>
      </c>
      <c r="E125" s="42" t="s">
        <v>926</v>
      </c>
      <c r="F125" s="42" t="s">
        <v>1543</v>
      </c>
      <c r="G125" s="42" t="s">
        <v>1419</v>
      </c>
      <c r="H125" s="50" t="s">
        <v>1420</v>
      </c>
      <c r="I125" s="42" t="s">
        <v>51</v>
      </c>
      <c r="J125" s="42" t="s">
        <v>455</v>
      </c>
      <c r="K125" s="42"/>
      <c r="L125" s="42"/>
      <c r="M125" s="42"/>
      <c r="N125" s="42"/>
      <c r="O125" s="42"/>
      <c r="P125" s="42"/>
      <c r="Q125" s="42"/>
      <c r="R125" s="42"/>
      <c r="S125" s="44"/>
      <c r="T125" s="44">
        <v>13.16</v>
      </c>
      <c r="U125" s="42"/>
      <c r="V125" s="42"/>
      <c r="W125" s="42"/>
      <c r="X125" s="42"/>
      <c r="Y125" s="42"/>
      <c r="Z125" s="42"/>
      <c r="AA125" s="42"/>
      <c r="AB125" s="42">
        <v>40</v>
      </c>
      <c r="AC125" s="42">
        <v>186</v>
      </c>
      <c r="AD125" s="42">
        <v>5</v>
      </c>
      <c r="AE125" s="42">
        <v>27</v>
      </c>
      <c r="AF125" s="42"/>
      <c r="AG125" s="42"/>
      <c r="AH125" s="42" t="s">
        <v>66</v>
      </c>
      <c r="AI125" s="50" t="s">
        <v>1421</v>
      </c>
      <c r="AJ125" s="51"/>
      <c r="AK125" s="52"/>
      <c r="AL125" s="53"/>
    </row>
    <row r="126" s="6" customFormat="1" ht="29" customHeight="1" spans="1:38">
      <c r="A126" s="76">
        <v>14</v>
      </c>
      <c r="B126" s="42" t="s">
        <v>1865</v>
      </c>
      <c r="C126" s="42" t="s">
        <v>1647</v>
      </c>
      <c r="D126" s="42" t="s">
        <v>132</v>
      </c>
      <c r="E126" s="42" t="s">
        <v>133</v>
      </c>
      <c r="F126" s="42" t="s">
        <v>1543</v>
      </c>
      <c r="G126" s="42" t="s">
        <v>1422</v>
      </c>
      <c r="H126" s="50" t="s">
        <v>1423</v>
      </c>
      <c r="I126" s="42" t="s">
        <v>51</v>
      </c>
      <c r="J126" s="42" t="s">
        <v>455</v>
      </c>
      <c r="K126" s="42"/>
      <c r="L126" s="42"/>
      <c r="M126" s="42"/>
      <c r="N126" s="42"/>
      <c r="O126" s="42"/>
      <c r="P126" s="42"/>
      <c r="Q126" s="42"/>
      <c r="R126" s="42"/>
      <c r="S126" s="44"/>
      <c r="T126" s="44">
        <v>73.37</v>
      </c>
      <c r="U126" s="42"/>
      <c r="V126" s="42"/>
      <c r="W126" s="42"/>
      <c r="X126" s="42"/>
      <c r="Y126" s="42"/>
      <c r="Z126" s="42"/>
      <c r="AA126" s="42"/>
      <c r="AB126" s="42">
        <v>95</v>
      </c>
      <c r="AC126" s="42">
        <v>325</v>
      </c>
      <c r="AD126" s="42">
        <v>15</v>
      </c>
      <c r="AE126" s="42">
        <v>40</v>
      </c>
      <c r="AF126" s="42"/>
      <c r="AG126" s="42"/>
      <c r="AH126" s="42" t="s">
        <v>66</v>
      </c>
      <c r="AI126" s="50" t="s">
        <v>1424</v>
      </c>
      <c r="AJ126" s="51"/>
      <c r="AK126" s="52"/>
      <c r="AL126" s="53"/>
    </row>
    <row r="127" s="6" customFormat="1" ht="29" customHeight="1" spans="1:38">
      <c r="A127" s="76">
        <v>15</v>
      </c>
      <c r="B127" s="42" t="s">
        <v>1865</v>
      </c>
      <c r="C127" s="42" t="s">
        <v>1647</v>
      </c>
      <c r="D127" s="42" t="s">
        <v>83</v>
      </c>
      <c r="E127" s="42" t="s">
        <v>1425</v>
      </c>
      <c r="F127" s="42" t="s">
        <v>1543</v>
      </c>
      <c r="G127" s="42" t="s">
        <v>1426</v>
      </c>
      <c r="H127" s="50" t="s">
        <v>1427</v>
      </c>
      <c r="I127" s="42" t="s">
        <v>51</v>
      </c>
      <c r="J127" s="42" t="s">
        <v>455</v>
      </c>
      <c r="K127" s="42"/>
      <c r="L127" s="42"/>
      <c r="M127" s="42"/>
      <c r="N127" s="42"/>
      <c r="O127" s="42"/>
      <c r="P127" s="42"/>
      <c r="Q127" s="42"/>
      <c r="R127" s="42"/>
      <c r="S127" s="44"/>
      <c r="T127" s="44">
        <v>67.24</v>
      </c>
      <c r="U127" s="42"/>
      <c r="V127" s="42"/>
      <c r="W127" s="42"/>
      <c r="X127" s="42"/>
      <c r="Y127" s="42"/>
      <c r="Z127" s="42"/>
      <c r="AA127" s="42"/>
      <c r="AB127" s="42">
        <v>135</v>
      </c>
      <c r="AC127" s="42">
        <v>530</v>
      </c>
      <c r="AD127" s="42">
        <v>51</v>
      </c>
      <c r="AE127" s="42">
        <v>290</v>
      </c>
      <c r="AF127" s="42"/>
      <c r="AG127" s="42"/>
      <c r="AH127" s="42" t="s">
        <v>66</v>
      </c>
      <c r="AI127" s="50" t="s">
        <v>1428</v>
      </c>
      <c r="AJ127" s="51"/>
      <c r="AK127" s="52"/>
      <c r="AL127" s="53"/>
    </row>
    <row r="128" s="6" customFormat="1" ht="29" customHeight="1" spans="1:38">
      <c r="A128" s="76">
        <v>16</v>
      </c>
      <c r="B128" s="42" t="s">
        <v>1865</v>
      </c>
      <c r="C128" s="42" t="s">
        <v>1647</v>
      </c>
      <c r="D128" s="42" t="s">
        <v>137</v>
      </c>
      <c r="E128" s="42" t="s">
        <v>227</v>
      </c>
      <c r="F128" s="42" t="s">
        <v>1543</v>
      </c>
      <c r="G128" s="42" t="s">
        <v>1429</v>
      </c>
      <c r="H128" s="50" t="s">
        <v>1430</v>
      </c>
      <c r="I128" s="42" t="s">
        <v>51</v>
      </c>
      <c r="J128" s="42" t="s">
        <v>455</v>
      </c>
      <c r="K128" s="42"/>
      <c r="L128" s="42"/>
      <c r="M128" s="42"/>
      <c r="N128" s="42"/>
      <c r="O128" s="42"/>
      <c r="P128" s="42"/>
      <c r="Q128" s="42"/>
      <c r="R128" s="42"/>
      <c r="S128" s="44"/>
      <c r="T128" s="44">
        <v>30.5</v>
      </c>
      <c r="U128" s="42"/>
      <c r="V128" s="42"/>
      <c r="W128" s="42"/>
      <c r="X128" s="42"/>
      <c r="Y128" s="42"/>
      <c r="Z128" s="42"/>
      <c r="AA128" s="42"/>
      <c r="AB128" s="42">
        <v>179</v>
      </c>
      <c r="AC128" s="42">
        <v>892</v>
      </c>
      <c r="AD128" s="42">
        <v>15</v>
      </c>
      <c r="AE128" s="42">
        <v>62</v>
      </c>
      <c r="AF128" s="42"/>
      <c r="AG128" s="42"/>
      <c r="AH128" s="42" t="s">
        <v>66</v>
      </c>
      <c r="AI128" s="50" t="s">
        <v>1431</v>
      </c>
      <c r="AJ128" s="51"/>
      <c r="AK128" s="52"/>
      <c r="AL128" s="53"/>
    </row>
    <row r="129" s="6" customFormat="1" ht="29" customHeight="1" spans="1:38">
      <c r="A129" s="76">
        <v>17</v>
      </c>
      <c r="B129" s="42" t="s">
        <v>1865</v>
      </c>
      <c r="C129" s="42" t="s">
        <v>1647</v>
      </c>
      <c r="D129" s="42" t="s">
        <v>132</v>
      </c>
      <c r="E129" s="42" t="s">
        <v>170</v>
      </c>
      <c r="F129" s="42" t="s">
        <v>1543</v>
      </c>
      <c r="G129" s="42" t="s">
        <v>1432</v>
      </c>
      <c r="H129" s="50" t="s">
        <v>1433</v>
      </c>
      <c r="I129" s="42" t="s">
        <v>51</v>
      </c>
      <c r="J129" s="42" t="s">
        <v>455</v>
      </c>
      <c r="K129" s="42"/>
      <c r="L129" s="42"/>
      <c r="M129" s="42"/>
      <c r="N129" s="42"/>
      <c r="O129" s="42"/>
      <c r="P129" s="42"/>
      <c r="Q129" s="42"/>
      <c r="R129" s="42"/>
      <c r="S129" s="44"/>
      <c r="T129" s="44">
        <v>61.9</v>
      </c>
      <c r="U129" s="42"/>
      <c r="V129" s="42"/>
      <c r="W129" s="42"/>
      <c r="X129" s="42"/>
      <c r="Y129" s="42"/>
      <c r="Z129" s="42"/>
      <c r="AA129" s="42"/>
      <c r="AB129" s="42">
        <v>150</v>
      </c>
      <c r="AC129" s="42">
        <v>610</v>
      </c>
      <c r="AD129" s="42">
        <v>18</v>
      </c>
      <c r="AE129" s="42">
        <v>72</v>
      </c>
      <c r="AF129" s="42"/>
      <c r="AG129" s="42"/>
      <c r="AH129" s="42" t="s">
        <v>66</v>
      </c>
      <c r="AI129" s="50" t="s">
        <v>1434</v>
      </c>
      <c r="AJ129" s="51"/>
      <c r="AK129" s="52"/>
      <c r="AL129" s="53"/>
    </row>
    <row r="130" s="5" customFormat="1" ht="29" customHeight="1" spans="1:38">
      <c r="A130" s="37"/>
      <c r="B130" s="37"/>
      <c r="C130" s="37"/>
      <c r="D130" s="37"/>
      <c r="E130" s="37"/>
      <c r="F130" s="42"/>
      <c r="G130" s="37" t="s">
        <v>2033</v>
      </c>
      <c r="H130" s="39"/>
      <c r="I130" s="37"/>
      <c r="J130" s="37"/>
      <c r="K130" s="37">
        <f>SUM(K131:K137)</f>
        <v>7</v>
      </c>
      <c r="L130" s="37">
        <f>SUM(L131:L137)</f>
        <v>22.25</v>
      </c>
      <c r="M130" s="37"/>
      <c r="N130" s="37"/>
      <c r="O130" s="37"/>
      <c r="P130" s="37"/>
      <c r="Q130" s="37"/>
      <c r="R130" s="37"/>
      <c r="S130" s="38">
        <f>SUM(S131:S137)</f>
        <v>384</v>
      </c>
      <c r="T130" s="38"/>
      <c r="U130" s="37"/>
      <c r="V130" s="37"/>
      <c r="W130" s="37"/>
      <c r="X130" s="37"/>
      <c r="Y130" s="37"/>
      <c r="Z130" s="37">
        <f t="shared" ref="Z130:AE130" si="21">SUM(Z131:Z137)</f>
        <v>0</v>
      </c>
      <c r="AA130" s="37">
        <f t="shared" si="21"/>
        <v>5</v>
      </c>
      <c r="AB130" s="37">
        <f t="shared" si="21"/>
        <v>2496</v>
      </c>
      <c r="AC130" s="37">
        <f t="shared" si="21"/>
        <v>10332</v>
      </c>
      <c r="AD130" s="37">
        <f t="shared" si="21"/>
        <v>986</v>
      </c>
      <c r="AE130" s="37">
        <f t="shared" si="21"/>
        <v>3982</v>
      </c>
      <c r="AF130" s="70"/>
      <c r="AG130" s="70"/>
      <c r="AH130" s="40"/>
      <c r="AI130" s="40"/>
      <c r="AJ130" s="40"/>
      <c r="AK130" s="40"/>
      <c r="AL130" s="37"/>
    </row>
    <row r="131" s="6" customFormat="1" ht="29" customHeight="1" spans="1:38">
      <c r="A131" s="42">
        <v>1</v>
      </c>
      <c r="B131" s="42" t="s">
        <v>1865</v>
      </c>
      <c r="C131" s="42" t="s">
        <v>1647</v>
      </c>
      <c r="D131" s="42" t="s">
        <v>1123</v>
      </c>
      <c r="E131" s="42" t="s">
        <v>115</v>
      </c>
      <c r="F131" s="42" t="s">
        <v>1543</v>
      </c>
      <c r="G131" s="50" t="s">
        <v>1523</v>
      </c>
      <c r="H131" s="50" t="s">
        <v>1524</v>
      </c>
      <c r="I131" s="42" t="s">
        <v>51</v>
      </c>
      <c r="J131" s="42" t="s">
        <v>1946</v>
      </c>
      <c r="K131" s="42">
        <v>1</v>
      </c>
      <c r="L131" s="42">
        <v>6</v>
      </c>
      <c r="M131" s="53"/>
      <c r="N131" s="53"/>
      <c r="O131" s="53"/>
      <c r="P131" s="53"/>
      <c r="Q131" s="53"/>
      <c r="R131" s="53"/>
      <c r="S131" s="44">
        <v>70</v>
      </c>
      <c r="T131" s="55"/>
      <c r="U131" s="45"/>
      <c r="V131" s="45"/>
      <c r="W131" s="45"/>
      <c r="X131" s="45"/>
      <c r="Y131" s="45"/>
      <c r="Z131" s="53"/>
      <c r="AA131" s="53"/>
      <c r="AB131" s="77">
        <v>450</v>
      </c>
      <c r="AC131" s="77">
        <v>1767</v>
      </c>
      <c r="AD131" s="53">
        <v>87</v>
      </c>
      <c r="AE131" s="53">
        <v>316</v>
      </c>
      <c r="AF131" s="53"/>
      <c r="AG131" s="53"/>
      <c r="AH131" s="46" t="s">
        <v>66</v>
      </c>
      <c r="AI131" s="47" t="s">
        <v>2034</v>
      </c>
      <c r="AJ131" s="46"/>
      <c r="AK131" s="46"/>
      <c r="AL131" s="42"/>
    </row>
    <row r="132" s="6" customFormat="1" ht="29" customHeight="1" spans="1:38">
      <c r="A132" s="42">
        <v>2</v>
      </c>
      <c r="B132" s="42" t="s">
        <v>1865</v>
      </c>
      <c r="C132" s="42" t="s">
        <v>1647</v>
      </c>
      <c r="D132" s="42" t="s">
        <v>1123</v>
      </c>
      <c r="E132" s="42" t="s">
        <v>111</v>
      </c>
      <c r="F132" s="42" t="s">
        <v>1543</v>
      </c>
      <c r="G132" s="50" t="s">
        <v>1528</v>
      </c>
      <c r="H132" s="50" t="s">
        <v>1529</v>
      </c>
      <c r="I132" s="42" t="s">
        <v>51</v>
      </c>
      <c r="J132" s="42" t="s">
        <v>1946</v>
      </c>
      <c r="K132" s="53">
        <v>1</v>
      </c>
      <c r="L132" s="53">
        <v>10</v>
      </c>
      <c r="M132" s="51"/>
      <c r="N132" s="51"/>
      <c r="O132" s="51"/>
      <c r="P132" s="51"/>
      <c r="Q132" s="51"/>
      <c r="R132" s="51"/>
      <c r="S132" s="44">
        <v>30</v>
      </c>
      <c r="T132" s="55"/>
      <c r="U132" s="78"/>
      <c r="V132" s="78"/>
      <c r="W132" s="78"/>
      <c r="X132" s="78"/>
      <c r="Y132" s="78"/>
      <c r="Z132" s="51"/>
      <c r="AA132" s="51"/>
      <c r="AB132" s="77">
        <v>422</v>
      </c>
      <c r="AC132" s="77">
        <v>1689</v>
      </c>
      <c r="AD132" s="53">
        <v>246</v>
      </c>
      <c r="AE132" s="53">
        <v>943</v>
      </c>
      <c r="AF132" s="51"/>
      <c r="AG132" s="51"/>
      <c r="AH132" s="46" t="s">
        <v>66</v>
      </c>
      <c r="AI132" s="50" t="s">
        <v>2035</v>
      </c>
      <c r="AJ132" s="51"/>
      <c r="AK132" s="51"/>
      <c r="AL132" s="51"/>
    </row>
    <row r="133" s="6" customFormat="1" ht="29" customHeight="1" spans="1:38">
      <c r="A133" s="42">
        <v>3</v>
      </c>
      <c r="B133" s="42" t="s">
        <v>1865</v>
      </c>
      <c r="C133" s="42" t="s">
        <v>1647</v>
      </c>
      <c r="D133" s="43" t="s">
        <v>310</v>
      </c>
      <c r="E133" s="42" t="s">
        <v>1049</v>
      </c>
      <c r="F133" s="42" t="s">
        <v>1543</v>
      </c>
      <c r="G133" s="43" t="s">
        <v>1573</v>
      </c>
      <c r="H133" s="50" t="s">
        <v>1574</v>
      </c>
      <c r="I133" s="42" t="s">
        <v>51</v>
      </c>
      <c r="J133" s="42" t="s">
        <v>1946</v>
      </c>
      <c r="K133" s="42">
        <v>1</v>
      </c>
      <c r="L133" s="42">
        <v>2.1</v>
      </c>
      <c r="M133" s="42"/>
      <c r="N133" s="42"/>
      <c r="O133" s="42"/>
      <c r="P133" s="42"/>
      <c r="Q133" s="42"/>
      <c r="R133" s="42"/>
      <c r="S133" s="44">
        <v>58</v>
      </c>
      <c r="T133" s="44"/>
      <c r="U133" s="43"/>
      <c r="V133" s="43"/>
      <c r="W133" s="43"/>
      <c r="X133" s="43"/>
      <c r="Y133" s="43"/>
      <c r="Z133" s="42"/>
      <c r="AA133" s="42">
        <v>1</v>
      </c>
      <c r="AB133" s="42">
        <v>147</v>
      </c>
      <c r="AC133" s="42">
        <v>590</v>
      </c>
      <c r="AD133" s="42">
        <v>65</v>
      </c>
      <c r="AE133" s="42">
        <v>267</v>
      </c>
      <c r="AF133" s="42"/>
      <c r="AG133" s="42"/>
      <c r="AH133" s="46" t="s">
        <v>66</v>
      </c>
      <c r="AI133" s="50" t="s">
        <v>2036</v>
      </c>
      <c r="AJ133" s="51"/>
      <c r="AK133" s="51"/>
      <c r="AL133" s="51"/>
    </row>
    <row r="134" s="6" customFormat="1" ht="29" customHeight="1" spans="1:38">
      <c r="A134" s="42">
        <v>4</v>
      </c>
      <c r="B134" s="42" t="s">
        <v>1865</v>
      </c>
      <c r="C134" s="42" t="s">
        <v>1647</v>
      </c>
      <c r="D134" s="57" t="s">
        <v>384</v>
      </c>
      <c r="E134" s="57" t="s">
        <v>1561</v>
      </c>
      <c r="F134" s="42" t="s">
        <v>1543</v>
      </c>
      <c r="G134" s="50" t="s">
        <v>1562</v>
      </c>
      <c r="H134" s="59" t="s">
        <v>1559</v>
      </c>
      <c r="I134" s="42" t="s">
        <v>51</v>
      </c>
      <c r="J134" s="42" t="s">
        <v>1946</v>
      </c>
      <c r="K134" s="42">
        <v>1</v>
      </c>
      <c r="L134" s="42">
        <v>1</v>
      </c>
      <c r="M134" s="42"/>
      <c r="N134" s="42"/>
      <c r="O134" s="42"/>
      <c r="P134" s="42"/>
      <c r="Q134" s="42"/>
      <c r="R134" s="42"/>
      <c r="S134" s="44">
        <v>56</v>
      </c>
      <c r="T134" s="55"/>
      <c r="U134" s="45"/>
      <c r="V134" s="43"/>
      <c r="W134" s="43"/>
      <c r="X134" s="43"/>
      <c r="Y134" s="45"/>
      <c r="Z134" s="53"/>
      <c r="AA134" s="53">
        <v>1</v>
      </c>
      <c r="AB134" s="57">
        <v>194</v>
      </c>
      <c r="AC134" s="57">
        <v>923</v>
      </c>
      <c r="AD134" s="57">
        <v>132</v>
      </c>
      <c r="AE134" s="57">
        <v>553</v>
      </c>
      <c r="AF134" s="53"/>
      <c r="AG134" s="53"/>
      <c r="AH134" s="46" t="s">
        <v>66</v>
      </c>
      <c r="AI134" s="59" t="s">
        <v>2037</v>
      </c>
      <c r="AJ134" s="42"/>
      <c r="AK134" s="42"/>
      <c r="AL134" s="42"/>
    </row>
    <row r="135" s="6" customFormat="1" ht="29" customHeight="1" spans="1:38">
      <c r="A135" s="42">
        <v>5</v>
      </c>
      <c r="B135" s="42" t="s">
        <v>1865</v>
      </c>
      <c r="C135" s="42" t="s">
        <v>1647</v>
      </c>
      <c r="D135" s="42" t="s">
        <v>189</v>
      </c>
      <c r="E135" s="42" t="s">
        <v>217</v>
      </c>
      <c r="F135" s="42" t="s">
        <v>1543</v>
      </c>
      <c r="G135" s="42" t="s">
        <v>1539</v>
      </c>
      <c r="H135" s="50" t="s">
        <v>1540</v>
      </c>
      <c r="I135" s="42" t="s">
        <v>51</v>
      </c>
      <c r="J135" s="42" t="s">
        <v>1946</v>
      </c>
      <c r="K135" s="42">
        <v>1</v>
      </c>
      <c r="L135" s="42">
        <v>0.8</v>
      </c>
      <c r="M135" s="42"/>
      <c r="N135" s="42"/>
      <c r="O135" s="42"/>
      <c r="P135" s="42"/>
      <c r="Q135" s="42"/>
      <c r="R135" s="42"/>
      <c r="S135" s="44">
        <v>48</v>
      </c>
      <c r="T135" s="44"/>
      <c r="U135" s="43"/>
      <c r="V135" s="43"/>
      <c r="W135" s="43"/>
      <c r="X135" s="43"/>
      <c r="Y135" s="43"/>
      <c r="Z135" s="42"/>
      <c r="AA135" s="42">
        <v>1</v>
      </c>
      <c r="AB135" s="57">
        <v>81</v>
      </c>
      <c r="AC135" s="57">
        <v>321</v>
      </c>
      <c r="AD135" s="57">
        <v>14</v>
      </c>
      <c r="AE135" s="57">
        <v>62</v>
      </c>
      <c r="AF135" s="42"/>
      <c r="AG135" s="42"/>
      <c r="AH135" s="46" t="s">
        <v>66</v>
      </c>
      <c r="AI135" s="59" t="s">
        <v>2038</v>
      </c>
      <c r="AJ135" s="42"/>
      <c r="AK135" s="42"/>
      <c r="AL135" s="42"/>
    </row>
    <row r="136" s="6" customFormat="1" ht="29" customHeight="1" spans="1:38">
      <c r="A136" s="42">
        <v>6</v>
      </c>
      <c r="B136" s="42" t="s">
        <v>1865</v>
      </c>
      <c r="C136" s="42" t="s">
        <v>1647</v>
      </c>
      <c r="D136" s="57" t="s">
        <v>101</v>
      </c>
      <c r="E136" s="57" t="s">
        <v>636</v>
      </c>
      <c r="F136" s="42" t="s">
        <v>1543</v>
      </c>
      <c r="G136" s="50" t="s">
        <v>1547</v>
      </c>
      <c r="H136" s="50" t="s">
        <v>1548</v>
      </c>
      <c r="I136" s="42" t="s">
        <v>51</v>
      </c>
      <c r="J136" s="42" t="s">
        <v>1946</v>
      </c>
      <c r="K136" s="49">
        <v>1</v>
      </c>
      <c r="L136" s="42">
        <v>1.15</v>
      </c>
      <c r="M136" s="42"/>
      <c r="N136" s="42"/>
      <c r="O136" s="42"/>
      <c r="P136" s="42"/>
      <c r="Q136" s="42"/>
      <c r="R136" s="42"/>
      <c r="S136" s="58">
        <v>61</v>
      </c>
      <c r="T136" s="44"/>
      <c r="U136" s="43"/>
      <c r="V136" s="43"/>
      <c r="W136" s="43"/>
      <c r="X136" s="43"/>
      <c r="Y136" s="43"/>
      <c r="Z136" s="42"/>
      <c r="AA136" s="42">
        <v>1</v>
      </c>
      <c r="AB136" s="57">
        <v>568</v>
      </c>
      <c r="AC136" s="57">
        <v>2300</v>
      </c>
      <c r="AD136" s="57">
        <v>172</v>
      </c>
      <c r="AE136" s="57">
        <v>664</v>
      </c>
      <c r="AF136" s="42"/>
      <c r="AG136" s="42"/>
      <c r="AH136" s="46" t="s">
        <v>66</v>
      </c>
      <c r="AI136" s="59" t="s">
        <v>2039</v>
      </c>
      <c r="AJ136" s="42"/>
      <c r="AK136" s="46"/>
      <c r="AL136" s="42"/>
    </row>
    <row r="137" s="6" customFormat="1" ht="29" customHeight="1" spans="1:38">
      <c r="A137" s="42">
        <v>7</v>
      </c>
      <c r="B137" s="42" t="s">
        <v>1865</v>
      </c>
      <c r="C137" s="42" t="s">
        <v>1647</v>
      </c>
      <c r="D137" s="57" t="s">
        <v>426</v>
      </c>
      <c r="E137" s="57" t="s">
        <v>926</v>
      </c>
      <c r="F137" s="42" t="s">
        <v>1543</v>
      </c>
      <c r="G137" s="50" t="s">
        <v>1550</v>
      </c>
      <c r="H137" s="59" t="s">
        <v>1551</v>
      </c>
      <c r="I137" s="42" t="s">
        <v>51</v>
      </c>
      <c r="J137" s="42" t="s">
        <v>1946</v>
      </c>
      <c r="K137" s="42">
        <v>1</v>
      </c>
      <c r="L137" s="42">
        <v>1.2</v>
      </c>
      <c r="M137" s="42"/>
      <c r="N137" s="42"/>
      <c r="O137" s="42"/>
      <c r="P137" s="42"/>
      <c r="Q137" s="42"/>
      <c r="R137" s="42"/>
      <c r="S137" s="58">
        <v>61</v>
      </c>
      <c r="T137" s="44"/>
      <c r="U137" s="43"/>
      <c r="V137" s="43"/>
      <c r="W137" s="43"/>
      <c r="X137" s="43"/>
      <c r="Y137" s="43"/>
      <c r="Z137" s="42"/>
      <c r="AA137" s="42">
        <v>1</v>
      </c>
      <c r="AB137" s="57">
        <v>634</v>
      </c>
      <c r="AC137" s="57">
        <v>2742</v>
      </c>
      <c r="AD137" s="57">
        <v>270</v>
      </c>
      <c r="AE137" s="57">
        <v>1177</v>
      </c>
      <c r="AF137" s="42"/>
      <c r="AG137" s="42"/>
      <c r="AH137" s="46" t="s">
        <v>66</v>
      </c>
      <c r="AI137" s="59" t="s">
        <v>2040</v>
      </c>
      <c r="AJ137" s="42"/>
      <c r="AK137" s="46"/>
      <c r="AL137" s="42"/>
    </row>
    <row r="138" s="5" customFormat="1" ht="29" customHeight="1" spans="1:38">
      <c r="A138" s="37"/>
      <c r="B138" s="37"/>
      <c r="C138" s="37"/>
      <c r="D138" s="37"/>
      <c r="E138" s="37"/>
      <c r="F138" s="37"/>
      <c r="G138" s="37" t="s">
        <v>2041</v>
      </c>
      <c r="H138" s="39"/>
      <c r="I138" s="37"/>
      <c r="J138" s="37"/>
      <c r="K138" s="37">
        <f>SUM(K139)</f>
        <v>4</v>
      </c>
      <c r="L138" s="37">
        <f>SUM(L139)</f>
        <v>5.562</v>
      </c>
      <c r="M138" s="37"/>
      <c r="N138" s="37"/>
      <c r="O138" s="37"/>
      <c r="P138" s="37"/>
      <c r="Q138" s="37"/>
      <c r="R138" s="37"/>
      <c r="S138" s="38">
        <f>SUM(S139)</f>
        <v>333</v>
      </c>
      <c r="T138" s="38"/>
      <c r="U138" s="37"/>
      <c r="V138" s="37"/>
      <c r="W138" s="37"/>
      <c r="X138" s="37"/>
      <c r="Y138" s="37"/>
      <c r="Z138" s="37"/>
      <c r="AA138" s="37">
        <f t="shared" ref="AA138:AG138" si="22">SUM(AA139)</f>
        <v>1</v>
      </c>
      <c r="AB138" s="37">
        <f t="shared" si="22"/>
        <v>597</v>
      </c>
      <c r="AC138" s="37">
        <f t="shared" si="22"/>
        <v>2445</v>
      </c>
      <c r="AD138" s="37">
        <f t="shared" si="22"/>
        <v>277</v>
      </c>
      <c r="AE138" s="37">
        <f t="shared" si="22"/>
        <v>1157</v>
      </c>
      <c r="AF138" s="37">
        <f t="shared" si="22"/>
        <v>14</v>
      </c>
      <c r="AG138" s="37">
        <f t="shared" si="22"/>
        <v>59</v>
      </c>
      <c r="AH138" s="46"/>
      <c r="AI138" s="79"/>
      <c r="AJ138" s="40"/>
      <c r="AK138" s="40"/>
      <c r="AL138" s="37"/>
    </row>
    <row r="139" s="6" customFormat="1" ht="29" customHeight="1" spans="1:38">
      <c r="A139" s="42">
        <v>1</v>
      </c>
      <c r="B139" s="42" t="s">
        <v>1865</v>
      </c>
      <c r="C139" s="42" t="s">
        <v>1647</v>
      </c>
      <c r="D139" s="42" t="s">
        <v>83</v>
      </c>
      <c r="E139" s="42" t="s">
        <v>1469</v>
      </c>
      <c r="F139" s="42" t="s">
        <v>1543</v>
      </c>
      <c r="G139" s="42" t="s">
        <v>1470</v>
      </c>
      <c r="H139" s="50" t="s">
        <v>2042</v>
      </c>
      <c r="I139" s="42" t="s">
        <v>2043</v>
      </c>
      <c r="J139" s="42" t="s">
        <v>2044</v>
      </c>
      <c r="K139" s="42">
        <v>4</v>
      </c>
      <c r="L139" s="42">
        <v>5.562</v>
      </c>
      <c r="M139" s="53"/>
      <c r="N139" s="53"/>
      <c r="O139" s="53"/>
      <c r="P139" s="53"/>
      <c r="Q139" s="53"/>
      <c r="R139" s="53"/>
      <c r="S139" s="44">
        <v>333</v>
      </c>
      <c r="T139" s="55"/>
      <c r="U139" s="45"/>
      <c r="V139" s="45"/>
      <c r="W139" s="45"/>
      <c r="X139" s="45"/>
      <c r="Y139" s="45"/>
      <c r="Z139" s="53"/>
      <c r="AA139" s="53">
        <v>1</v>
      </c>
      <c r="AB139" s="53">
        <v>597</v>
      </c>
      <c r="AC139" s="53">
        <v>2445</v>
      </c>
      <c r="AD139" s="53">
        <v>277</v>
      </c>
      <c r="AE139" s="53">
        <v>1157</v>
      </c>
      <c r="AF139" s="53">
        <v>14</v>
      </c>
      <c r="AG139" s="53">
        <v>59</v>
      </c>
      <c r="AH139" s="46" t="s">
        <v>66</v>
      </c>
      <c r="AI139" s="47" t="s">
        <v>2045</v>
      </c>
      <c r="AJ139" s="46"/>
      <c r="AK139" s="46"/>
      <c r="AL139" s="42"/>
    </row>
    <row r="140" s="5" customFormat="1" ht="29" customHeight="1" spans="1:38">
      <c r="A140" s="37"/>
      <c r="B140" s="37"/>
      <c r="C140" s="37"/>
      <c r="D140" s="37"/>
      <c r="E140" s="37"/>
      <c r="F140" s="37"/>
      <c r="G140" s="37" t="s">
        <v>2046</v>
      </c>
      <c r="H140" s="39"/>
      <c r="I140" s="37"/>
      <c r="J140" s="37"/>
      <c r="K140" s="37">
        <f>SUM(K141)</f>
        <v>1</v>
      </c>
      <c r="L140" s="37">
        <f>SUM(L141)</f>
        <v>0.535</v>
      </c>
      <c r="M140" s="37"/>
      <c r="N140" s="37"/>
      <c r="O140" s="37"/>
      <c r="P140" s="37"/>
      <c r="Q140" s="37"/>
      <c r="R140" s="37"/>
      <c r="S140" s="38">
        <f t="shared" ref="S140:X140" si="23">SUM(S141)</f>
        <v>30</v>
      </c>
      <c r="T140" s="38"/>
      <c r="U140" s="37"/>
      <c r="V140" s="37">
        <f t="shared" si="23"/>
        <v>2.25</v>
      </c>
      <c r="W140" s="37">
        <f t="shared" si="23"/>
        <v>0</v>
      </c>
      <c r="X140" s="37">
        <f t="shared" si="23"/>
        <v>0</v>
      </c>
      <c r="Y140" s="37"/>
      <c r="Z140" s="37"/>
      <c r="AA140" s="37">
        <f t="shared" ref="AA140:AE140" si="24">SUM(AA141)</f>
        <v>1</v>
      </c>
      <c r="AB140" s="37">
        <f t="shared" si="24"/>
        <v>148</v>
      </c>
      <c r="AC140" s="37">
        <f t="shared" si="24"/>
        <v>456</v>
      </c>
      <c r="AD140" s="37">
        <f t="shared" si="24"/>
        <v>5</v>
      </c>
      <c r="AE140" s="37">
        <f t="shared" si="24"/>
        <v>20</v>
      </c>
      <c r="AF140" s="37"/>
      <c r="AG140" s="37"/>
      <c r="AH140" s="37"/>
      <c r="AI140" s="40"/>
      <c r="AJ140" s="40"/>
      <c r="AK140" s="40"/>
      <c r="AL140" s="37"/>
    </row>
    <row r="141" s="6" customFormat="1" ht="29" customHeight="1" spans="1:38">
      <c r="A141" s="42">
        <v>1</v>
      </c>
      <c r="B141" s="42" t="s">
        <v>1865</v>
      </c>
      <c r="C141" s="42" t="s">
        <v>1647</v>
      </c>
      <c r="D141" s="42" t="s">
        <v>46</v>
      </c>
      <c r="E141" s="42"/>
      <c r="F141" s="42" t="s">
        <v>1543</v>
      </c>
      <c r="G141" s="42" t="s">
        <v>59</v>
      </c>
      <c r="H141" s="50" t="s">
        <v>61</v>
      </c>
      <c r="I141" s="42" t="s">
        <v>51</v>
      </c>
      <c r="J141" s="42" t="s">
        <v>1960</v>
      </c>
      <c r="K141" s="42">
        <v>1</v>
      </c>
      <c r="L141" s="42">
        <v>0.535</v>
      </c>
      <c r="M141" s="53"/>
      <c r="N141" s="53"/>
      <c r="O141" s="53"/>
      <c r="P141" s="53"/>
      <c r="Q141" s="53"/>
      <c r="R141" s="53"/>
      <c r="S141" s="44">
        <v>30</v>
      </c>
      <c r="T141" s="55"/>
      <c r="U141" s="45"/>
      <c r="V141" s="45">
        <v>2.25</v>
      </c>
      <c r="W141" s="45"/>
      <c r="X141" s="45"/>
      <c r="Y141" s="45"/>
      <c r="Z141" s="53"/>
      <c r="AA141" s="53">
        <v>1</v>
      </c>
      <c r="AB141" s="53">
        <v>148</v>
      </c>
      <c r="AC141" s="53">
        <v>456</v>
      </c>
      <c r="AD141" s="53">
        <v>5</v>
      </c>
      <c r="AE141" s="53">
        <v>20</v>
      </c>
      <c r="AF141" s="53"/>
      <c r="AG141" s="53"/>
      <c r="AH141" s="46" t="s">
        <v>66</v>
      </c>
      <c r="AI141" s="47" t="s">
        <v>2047</v>
      </c>
      <c r="AJ141" s="46"/>
      <c r="AK141" s="46"/>
      <c r="AL141" s="42"/>
    </row>
    <row r="142" s="5" customFormat="1" ht="29" customHeight="1" spans="1:38">
      <c r="A142" s="37" t="s">
        <v>2048</v>
      </c>
      <c r="B142" s="37" t="s">
        <v>1865</v>
      </c>
      <c r="C142" s="37" t="s">
        <v>1647</v>
      </c>
      <c r="D142" s="37"/>
      <c r="E142" s="37"/>
      <c r="F142" s="37"/>
      <c r="G142" s="37" t="s">
        <v>2049</v>
      </c>
      <c r="H142" s="39"/>
      <c r="I142" s="37"/>
      <c r="J142" s="37"/>
      <c r="K142" s="37"/>
      <c r="L142" s="37"/>
      <c r="M142" s="37"/>
      <c r="N142" s="37"/>
      <c r="O142" s="37"/>
      <c r="P142" s="37"/>
      <c r="Q142" s="37"/>
      <c r="R142" s="37"/>
      <c r="S142" s="38" t="e">
        <f>S143+S165+S167+S169+S171+S173</f>
        <v>#REF!</v>
      </c>
      <c r="T142" s="38">
        <f>T143+T165+T167+T169+T171+T173</f>
        <v>1189</v>
      </c>
      <c r="U142" s="37"/>
      <c r="V142" s="37"/>
      <c r="W142" s="37"/>
      <c r="X142" s="37"/>
      <c r="Y142" s="37"/>
      <c r="Z142" s="37">
        <f t="shared" ref="Z142:AG142" si="25">Z143+Z165+Z167+Z169+Z171+Z173</f>
        <v>333</v>
      </c>
      <c r="AA142" s="37">
        <f t="shared" si="25"/>
        <v>460</v>
      </c>
      <c r="AB142" s="37">
        <f t="shared" si="25"/>
        <v>65562</v>
      </c>
      <c r="AC142" s="37">
        <f t="shared" si="25"/>
        <v>192665</v>
      </c>
      <c r="AD142" s="37">
        <f t="shared" si="25"/>
        <v>65648</v>
      </c>
      <c r="AE142" s="37">
        <f t="shared" si="25"/>
        <v>192110</v>
      </c>
      <c r="AF142" s="37">
        <f t="shared" si="25"/>
        <v>2121</v>
      </c>
      <c r="AG142" s="37">
        <f t="shared" si="25"/>
        <v>2885</v>
      </c>
      <c r="AH142" s="40"/>
      <c r="AI142" s="40"/>
      <c r="AJ142" s="40"/>
      <c r="AK142" s="40"/>
      <c r="AL142" s="37"/>
    </row>
    <row r="143" s="5" customFormat="1" ht="29" customHeight="1" spans="1:38">
      <c r="A143" s="37"/>
      <c r="B143" s="37"/>
      <c r="C143" s="37"/>
      <c r="D143" s="37"/>
      <c r="E143" s="37"/>
      <c r="F143" s="37"/>
      <c r="G143" s="37" t="s">
        <v>2050</v>
      </c>
      <c r="H143" s="39"/>
      <c r="I143" s="37"/>
      <c r="J143" s="37"/>
      <c r="K143" s="37"/>
      <c r="L143" s="37"/>
      <c r="M143" s="70"/>
      <c r="N143" s="70"/>
      <c r="O143" s="70"/>
      <c r="P143" s="70"/>
      <c r="Q143" s="70"/>
      <c r="R143" s="70"/>
      <c r="S143" s="38" t="e">
        <f>SUM(S144:S164)</f>
        <v>#REF!</v>
      </c>
      <c r="T143" s="38">
        <f>SUM(T144:T164)</f>
        <v>432</v>
      </c>
      <c r="U143" s="80"/>
      <c r="V143" s="80"/>
      <c r="W143" s="80"/>
      <c r="X143" s="80"/>
      <c r="Y143" s="80"/>
      <c r="Z143" s="80">
        <f t="shared" ref="Z143:AG143" si="26">SUM(Z144:Z164)</f>
        <v>83</v>
      </c>
      <c r="AA143" s="80">
        <f t="shared" si="26"/>
        <v>115</v>
      </c>
      <c r="AB143" s="80">
        <f t="shared" si="26"/>
        <v>5710</v>
      </c>
      <c r="AC143" s="80">
        <f t="shared" si="26"/>
        <v>6265</v>
      </c>
      <c r="AD143" s="80">
        <f t="shared" si="26"/>
        <v>6053</v>
      </c>
      <c r="AE143" s="80">
        <f t="shared" si="26"/>
        <v>6053</v>
      </c>
      <c r="AF143" s="80">
        <f t="shared" si="26"/>
        <v>179</v>
      </c>
      <c r="AG143" s="80">
        <f t="shared" si="26"/>
        <v>179</v>
      </c>
      <c r="AH143" s="40"/>
      <c r="AI143" s="40"/>
      <c r="AJ143" s="40"/>
      <c r="AK143" s="40"/>
      <c r="AL143" s="37"/>
    </row>
    <row r="144" s="6" customFormat="1" ht="29" customHeight="1" spans="1:38">
      <c r="A144" s="42">
        <v>1</v>
      </c>
      <c r="B144" s="42" t="s">
        <v>1865</v>
      </c>
      <c r="C144" s="42" t="s">
        <v>1647</v>
      </c>
      <c r="D144" s="51" t="s">
        <v>456</v>
      </c>
      <c r="E144" s="51" t="s">
        <v>2051</v>
      </c>
      <c r="F144" s="42" t="s">
        <v>2052</v>
      </c>
      <c r="G144" s="42" t="s">
        <v>479</v>
      </c>
      <c r="H144" s="42" t="s">
        <v>2053</v>
      </c>
      <c r="I144" s="42" t="s">
        <v>51</v>
      </c>
      <c r="J144" s="42" t="s">
        <v>2054</v>
      </c>
      <c r="K144" s="42"/>
      <c r="L144" s="42"/>
      <c r="M144" s="53"/>
      <c r="N144" s="53"/>
      <c r="O144" s="53"/>
      <c r="P144" s="53"/>
      <c r="Q144" s="53"/>
      <c r="R144" s="53"/>
      <c r="S144" s="44">
        <v>476.19</v>
      </c>
      <c r="T144" s="55"/>
      <c r="U144" s="45"/>
      <c r="V144" s="45"/>
      <c r="W144" s="45"/>
      <c r="X144" s="45"/>
      <c r="Y144" s="45"/>
      <c r="Z144" s="53"/>
      <c r="AA144" s="53"/>
      <c r="AB144" s="53"/>
      <c r="AC144" s="53">
        <v>555</v>
      </c>
      <c r="AD144" s="53">
        <v>555</v>
      </c>
      <c r="AE144" s="53">
        <v>555</v>
      </c>
      <c r="AF144" s="53"/>
      <c r="AG144" s="53"/>
      <c r="AH144" s="42" t="s">
        <v>2052</v>
      </c>
      <c r="AI144" s="50" t="s">
        <v>2055</v>
      </c>
      <c r="AJ144" s="46"/>
      <c r="AK144" s="46"/>
      <c r="AL144" s="42"/>
    </row>
    <row r="145" s="6" customFormat="1" ht="29" customHeight="1" spans="1:38">
      <c r="A145" s="42">
        <v>2</v>
      </c>
      <c r="B145" s="42" t="s">
        <v>1865</v>
      </c>
      <c r="C145" s="42" t="s">
        <v>1647</v>
      </c>
      <c r="D145" s="53" t="s">
        <v>92</v>
      </c>
      <c r="E145" s="51" t="s">
        <v>2051</v>
      </c>
      <c r="F145" s="42" t="s">
        <v>2052</v>
      </c>
      <c r="G145" s="42" t="s">
        <v>479</v>
      </c>
      <c r="H145" s="42" t="s">
        <v>2056</v>
      </c>
      <c r="I145" s="42" t="s">
        <v>51</v>
      </c>
      <c r="J145" s="42" t="s">
        <v>2057</v>
      </c>
      <c r="K145" s="42"/>
      <c r="L145" s="42"/>
      <c r="M145" s="53"/>
      <c r="N145" s="53"/>
      <c r="O145" s="53"/>
      <c r="P145" s="53"/>
      <c r="Q145" s="53"/>
      <c r="R145" s="53"/>
      <c r="S145" s="55" t="e">
        <f>VLOOKUP(D145,#REF!,7,0)</f>
        <v>#REF!</v>
      </c>
      <c r="T145" s="55"/>
      <c r="U145" s="45"/>
      <c r="V145" s="45"/>
      <c r="W145" s="45"/>
      <c r="X145" s="45"/>
      <c r="Y145" s="45"/>
      <c r="Z145" s="53">
        <v>6</v>
      </c>
      <c r="AA145" s="53">
        <v>7</v>
      </c>
      <c r="AB145" s="53">
        <v>424</v>
      </c>
      <c r="AC145" s="53">
        <v>424</v>
      </c>
      <c r="AD145" s="53">
        <v>421</v>
      </c>
      <c r="AE145" s="53">
        <v>421</v>
      </c>
      <c r="AF145" s="53"/>
      <c r="AG145" s="53"/>
      <c r="AH145" s="42" t="s">
        <v>2052</v>
      </c>
      <c r="AI145" s="50" t="s">
        <v>2058</v>
      </c>
      <c r="AJ145" s="46"/>
      <c r="AK145" s="46"/>
      <c r="AL145" s="42"/>
    </row>
    <row r="146" s="6" customFormat="1" ht="29" customHeight="1" spans="1:38">
      <c r="A146" s="42">
        <v>3</v>
      </c>
      <c r="B146" s="42" t="s">
        <v>1865</v>
      </c>
      <c r="C146" s="42" t="s">
        <v>1647</v>
      </c>
      <c r="D146" s="53" t="s">
        <v>83</v>
      </c>
      <c r="E146" s="51" t="s">
        <v>2051</v>
      </c>
      <c r="F146" s="42" t="s">
        <v>2052</v>
      </c>
      <c r="G146" s="42" t="s">
        <v>479</v>
      </c>
      <c r="H146" s="42" t="s">
        <v>2059</v>
      </c>
      <c r="I146" s="42" t="s">
        <v>51</v>
      </c>
      <c r="J146" s="42" t="s">
        <v>2057</v>
      </c>
      <c r="K146" s="42"/>
      <c r="L146" s="42"/>
      <c r="M146" s="53"/>
      <c r="N146" s="53"/>
      <c r="O146" s="53"/>
      <c r="P146" s="53"/>
      <c r="Q146" s="53"/>
      <c r="R146" s="53"/>
      <c r="S146" s="55" t="e">
        <f>VLOOKUP(D146,#REF!,7,0)</f>
        <v>#REF!</v>
      </c>
      <c r="T146" s="55"/>
      <c r="U146" s="45"/>
      <c r="V146" s="45"/>
      <c r="W146" s="45"/>
      <c r="X146" s="45"/>
      <c r="Y146" s="45"/>
      <c r="Z146" s="53">
        <v>4</v>
      </c>
      <c r="AA146" s="53">
        <v>9</v>
      </c>
      <c r="AB146" s="53">
        <v>450</v>
      </c>
      <c r="AC146" s="53">
        <v>450</v>
      </c>
      <c r="AD146" s="53">
        <v>429</v>
      </c>
      <c r="AE146" s="53">
        <v>429</v>
      </c>
      <c r="AF146" s="53"/>
      <c r="AG146" s="53"/>
      <c r="AH146" s="42" t="s">
        <v>2052</v>
      </c>
      <c r="AI146" s="50" t="s">
        <v>2060</v>
      </c>
      <c r="AJ146" s="46"/>
      <c r="AK146" s="46"/>
      <c r="AL146" s="42"/>
    </row>
    <row r="147" s="6" customFormat="1" ht="29" customHeight="1" spans="1:38">
      <c r="A147" s="42">
        <v>4</v>
      </c>
      <c r="B147" s="42" t="s">
        <v>1865</v>
      </c>
      <c r="C147" s="42" t="s">
        <v>1647</v>
      </c>
      <c r="D147" s="53" t="s">
        <v>426</v>
      </c>
      <c r="E147" s="51" t="s">
        <v>2051</v>
      </c>
      <c r="F147" s="42" t="s">
        <v>2052</v>
      </c>
      <c r="G147" s="42" t="s">
        <v>479</v>
      </c>
      <c r="H147" s="42" t="s">
        <v>2061</v>
      </c>
      <c r="I147" s="42" t="s">
        <v>51</v>
      </c>
      <c r="J147" s="42" t="s">
        <v>2057</v>
      </c>
      <c r="K147" s="42"/>
      <c r="L147" s="42"/>
      <c r="M147" s="53"/>
      <c r="N147" s="53"/>
      <c r="O147" s="53"/>
      <c r="P147" s="53"/>
      <c r="Q147" s="53"/>
      <c r="R147" s="53"/>
      <c r="S147" s="55" t="e">
        <f>VLOOKUP(D147,#REF!,7,0)</f>
        <v>#REF!</v>
      </c>
      <c r="T147" s="55"/>
      <c r="U147" s="45"/>
      <c r="V147" s="45"/>
      <c r="W147" s="45"/>
      <c r="X147" s="45"/>
      <c r="Y147" s="45"/>
      <c r="Z147" s="53">
        <v>1</v>
      </c>
      <c r="AA147" s="53">
        <v>12</v>
      </c>
      <c r="AB147" s="53">
        <v>544</v>
      </c>
      <c r="AC147" s="53">
        <v>544</v>
      </c>
      <c r="AD147" s="53">
        <v>529</v>
      </c>
      <c r="AE147" s="53">
        <v>529</v>
      </c>
      <c r="AF147" s="53"/>
      <c r="AG147" s="53"/>
      <c r="AH147" s="42" t="s">
        <v>2052</v>
      </c>
      <c r="AI147" s="50" t="s">
        <v>2062</v>
      </c>
      <c r="AJ147" s="46"/>
      <c r="AK147" s="46"/>
      <c r="AL147" s="42"/>
    </row>
    <row r="148" s="6" customFormat="1" ht="29" customHeight="1" spans="1:38">
      <c r="A148" s="42">
        <v>5</v>
      </c>
      <c r="B148" s="42" t="s">
        <v>1865</v>
      </c>
      <c r="C148" s="42" t="s">
        <v>1647</v>
      </c>
      <c r="D148" s="53" t="s">
        <v>384</v>
      </c>
      <c r="E148" s="51" t="s">
        <v>2051</v>
      </c>
      <c r="F148" s="42" t="s">
        <v>2052</v>
      </c>
      <c r="G148" s="42" t="s">
        <v>479</v>
      </c>
      <c r="H148" s="42" t="s">
        <v>2063</v>
      </c>
      <c r="I148" s="42" t="s">
        <v>51</v>
      </c>
      <c r="J148" s="42" t="s">
        <v>2057</v>
      </c>
      <c r="K148" s="42"/>
      <c r="L148" s="42"/>
      <c r="M148" s="53"/>
      <c r="N148" s="53"/>
      <c r="O148" s="53"/>
      <c r="P148" s="53"/>
      <c r="Q148" s="53"/>
      <c r="R148" s="53"/>
      <c r="S148" s="55" t="e">
        <f>VLOOKUP(D148,#REF!,7,0)</f>
        <v>#REF!</v>
      </c>
      <c r="T148" s="55"/>
      <c r="U148" s="45"/>
      <c r="V148" s="45"/>
      <c r="W148" s="45"/>
      <c r="X148" s="45"/>
      <c r="Y148" s="45"/>
      <c r="Z148" s="53">
        <v>5</v>
      </c>
      <c r="AA148" s="53">
        <v>5</v>
      </c>
      <c r="AB148" s="53">
        <v>386</v>
      </c>
      <c r="AC148" s="53">
        <v>386</v>
      </c>
      <c r="AD148" s="53">
        <v>380</v>
      </c>
      <c r="AE148" s="53">
        <v>380</v>
      </c>
      <c r="AF148" s="53"/>
      <c r="AG148" s="53"/>
      <c r="AH148" s="42" t="s">
        <v>2052</v>
      </c>
      <c r="AI148" s="50" t="s">
        <v>2064</v>
      </c>
      <c r="AJ148" s="46"/>
      <c r="AK148" s="46"/>
      <c r="AL148" s="42"/>
    </row>
    <row r="149" s="6" customFormat="1" ht="29" customHeight="1" spans="1:38">
      <c r="A149" s="42">
        <v>6</v>
      </c>
      <c r="B149" s="42" t="s">
        <v>1865</v>
      </c>
      <c r="C149" s="42" t="s">
        <v>1647</v>
      </c>
      <c r="D149" s="53" t="s">
        <v>238</v>
      </c>
      <c r="E149" s="51" t="s">
        <v>2051</v>
      </c>
      <c r="F149" s="42" t="s">
        <v>2052</v>
      </c>
      <c r="G149" s="42" t="s">
        <v>479</v>
      </c>
      <c r="H149" s="42" t="s">
        <v>2065</v>
      </c>
      <c r="I149" s="42" t="s">
        <v>51</v>
      </c>
      <c r="J149" s="42" t="s">
        <v>2057</v>
      </c>
      <c r="K149" s="42"/>
      <c r="L149" s="42"/>
      <c r="M149" s="53"/>
      <c r="N149" s="53"/>
      <c r="O149" s="53"/>
      <c r="P149" s="53"/>
      <c r="Q149" s="53"/>
      <c r="R149" s="53"/>
      <c r="S149" s="55" t="e">
        <f>VLOOKUP(D149,#REF!,7,0)</f>
        <v>#REF!</v>
      </c>
      <c r="T149" s="55"/>
      <c r="U149" s="45"/>
      <c r="V149" s="45"/>
      <c r="W149" s="45"/>
      <c r="X149" s="45"/>
      <c r="Y149" s="45"/>
      <c r="Z149" s="53">
        <v>1</v>
      </c>
      <c r="AA149" s="53">
        <v>7</v>
      </c>
      <c r="AB149" s="53">
        <v>254</v>
      </c>
      <c r="AC149" s="53">
        <v>254</v>
      </c>
      <c r="AD149" s="53">
        <v>239</v>
      </c>
      <c r="AE149" s="53">
        <v>239</v>
      </c>
      <c r="AF149" s="53"/>
      <c r="AG149" s="53"/>
      <c r="AH149" s="42" t="s">
        <v>2052</v>
      </c>
      <c r="AI149" s="50" t="s">
        <v>2066</v>
      </c>
      <c r="AJ149" s="46"/>
      <c r="AK149" s="46"/>
      <c r="AL149" s="42"/>
    </row>
    <row r="150" s="6" customFormat="1" ht="29" customHeight="1" spans="1:38">
      <c r="A150" s="42">
        <v>7</v>
      </c>
      <c r="B150" s="42" t="s">
        <v>1865</v>
      </c>
      <c r="C150" s="42" t="s">
        <v>1647</v>
      </c>
      <c r="D150" s="53" t="s">
        <v>433</v>
      </c>
      <c r="E150" s="51" t="s">
        <v>2051</v>
      </c>
      <c r="F150" s="42" t="s">
        <v>2052</v>
      </c>
      <c r="G150" s="42" t="s">
        <v>479</v>
      </c>
      <c r="H150" s="42" t="s">
        <v>2067</v>
      </c>
      <c r="I150" s="42" t="s">
        <v>51</v>
      </c>
      <c r="J150" s="42" t="s">
        <v>2057</v>
      </c>
      <c r="K150" s="42"/>
      <c r="L150" s="42"/>
      <c r="M150" s="53"/>
      <c r="N150" s="53"/>
      <c r="O150" s="53"/>
      <c r="P150" s="53"/>
      <c r="Q150" s="53"/>
      <c r="R150" s="53"/>
      <c r="S150" s="55" t="e">
        <f>VLOOKUP(D150,#REF!,7,0)</f>
        <v>#REF!</v>
      </c>
      <c r="T150" s="55"/>
      <c r="U150" s="45"/>
      <c r="V150" s="45"/>
      <c r="W150" s="45"/>
      <c r="X150" s="45"/>
      <c r="Y150" s="45"/>
      <c r="Z150" s="53">
        <v>0</v>
      </c>
      <c r="AA150" s="53">
        <v>7</v>
      </c>
      <c r="AB150" s="53">
        <v>218</v>
      </c>
      <c r="AC150" s="53">
        <v>218</v>
      </c>
      <c r="AD150" s="53">
        <v>207</v>
      </c>
      <c r="AE150" s="53">
        <v>207</v>
      </c>
      <c r="AF150" s="53"/>
      <c r="AG150" s="53"/>
      <c r="AH150" s="42" t="s">
        <v>2052</v>
      </c>
      <c r="AI150" s="50" t="s">
        <v>2068</v>
      </c>
      <c r="AJ150" s="46"/>
      <c r="AK150" s="46"/>
      <c r="AL150" s="42"/>
    </row>
    <row r="151" s="6" customFormat="1" ht="29" customHeight="1" spans="1:38">
      <c r="A151" s="42">
        <v>8</v>
      </c>
      <c r="B151" s="42" t="s">
        <v>1865</v>
      </c>
      <c r="C151" s="42" t="s">
        <v>1647</v>
      </c>
      <c r="D151" s="53" t="s">
        <v>353</v>
      </c>
      <c r="E151" s="51" t="s">
        <v>2051</v>
      </c>
      <c r="F151" s="42" t="s">
        <v>2052</v>
      </c>
      <c r="G151" s="42" t="s">
        <v>479</v>
      </c>
      <c r="H151" s="42" t="s">
        <v>2069</v>
      </c>
      <c r="I151" s="42" t="s">
        <v>51</v>
      </c>
      <c r="J151" s="42" t="s">
        <v>2057</v>
      </c>
      <c r="K151" s="42"/>
      <c r="L151" s="42"/>
      <c r="M151" s="53"/>
      <c r="N151" s="53"/>
      <c r="O151" s="53"/>
      <c r="P151" s="53"/>
      <c r="Q151" s="53"/>
      <c r="R151" s="53"/>
      <c r="S151" s="55" t="e">
        <f>VLOOKUP(D151,#REF!,7,0)</f>
        <v>#REF!</v>
      </c>
      <c r="T151" s="55"/>
      <c r="U151" s="45"/>
      <c r="V151" s="45"/>
      <c r="W151" s="45"/>
      <c r="X151" s="45"/>
      <c r="Y151" s="45"/>
      <c r="Z151" s="53">
        <v>1</v>
      </c>
      <c r="AA151" s="53">
        <v>11</v>
      </c>
      <c r="AB151" s="53">
        <v>523</v>
      </c>
      <c r="AC151" s="53">
        <v>523</v>
      </c>
      <c r="AD151" s="53">
        <v>510</v>
      </c>
      <c r="AE151" s="53">
        <v>510</v>
      </c>
      <c r="AF151" s="53"/>
      <c r="AG151" s="53"/>
      <c r="AH151" s="42" t="s">
        <v>2052</v>
      </c>
      <c r="AI151" s="50" t="s">
        <v>2070</v>
      </c>
      <c r="AJ151" s="46"/>
      <c r="AK151" s="46"/>
      <c r="AL151" s="42"/>
    </row>
    <row r="152" s="6" customFormat="1" ht="29" customHeight="1" spans="1:38">
      <c r="A152" s="42">
        <v>9</v>
      </c>
      <c r="B152" s="42" t="s">
        <v>1865</v>
      </c>
      <c r="C152" s="42" t="s">
        <v>1647</v>
      </c>
      <c r="D152" s="53" t="s">
        <v>279</v>
      </c>
      <c r="E152" s="51" t="s">
        <v>2051</v>
      </c>
      <c r="F152" s="42" t="s">
        <v>2052</v>
      </c>
      <c r="G152" s="42" t="s">
        <v>479</v>
      </c>
      <c r="H152" s="42" t="s">
        <v>2071</v>
      </c>
      <c r="I152" s="42" t="s">
        <v>51</v>
      </c>
      <c r="J152" s="42" t="s">
        <v>2057</v>
      </c>
      <c r="K152" s="42"/>
      <c r="L152" s="42"/>
      <c r="M152" s="53"/>
      <c r="N152" s="53"/>
      <c r="O152" s="53"/>
      <c r="P152" s="53"/>
      <c r="Q152" s="53"/>
      <c r="R152" s="53"/>
      <c r="S152" s="55" t="e">
        <f>VLOOKUP(D152,#REF!,7,0)</f>
        <v>#REF!</v>
      </c>
      <c r="T152" s="55"/>
      <c r="U152" s="45"/>
      <c r="V152" s="45"/>
      <c r="W152" s="45"/>
      <c r="X152" s="45"/>
      <c r="Y152" s="45"/>
      <c r="Z152" s="53">
        <v>0</v>
      </c>
      <c r="AA152" s="53">
        <v>11</v>
      </c>
      <c r="AB152" s="53">
        <v>489</v>
      </c>
      <c r="AC152" s="53">
        <v>489</v>
      </c>
      <c r="AD152" s="53">
        <v>478</v>
      </c>
      <c r="AE152" s="53">
        <v>478</v>
      </c>
      <c r="AF152" s="53"/>
      <c r="AG152" s="53"/>
      <c r="AH152" s="42" t="s">
        <v>2052</v>
      </c>
      <c r="AI152" s="50" t="s">
        <v>2072</v>
      </c>
      <c r="AJ152" s="46"/>
      <c r="AK152" s="46"/>
      <c r="AL152" s="42"/>
    </row>
    <row r="153" s="6" customFormat="1" ht="29" customHeight="1" spans="1:38">
      <c r="A153" s="42">
        <v>10</v>
      </c>
      <c r="B153" s="42" t="s">
        <v>1865</v>
      </c>
      <c r="C153" s="42" t="s">
        <v>1647</v>
      </c>
      <c r="D153" s="53" t="s">
        <v>1553</v>
      </c>
      <c r="E153" s="51" t="s">
        <v>2051</v>
      </c>
      <c r="F153" s="42" t="s">
        <v>2052</v>
      </c>
      <c r="G153" s="42" t="s">
        <v>479</v>
      </c>
      <c r="H153" s="42" t="s">
        <v>2073</v>
      </c>
      <c r="I153" s="42" t="s">
        <v>51</v>
      </c>
      <c r="J153" s="42" t="s">
        <v>2057</v>
      </c>
      <c r="K153" s="42"/>
      <c r="L153" s="42"/>
      <c r="M153" s="53"/>
      <c r="N153" s="53"/>
      <c r="O153" s="53"/>
      <c r="P153" s="53"/>
      <c r="Q153" s="53"/>
      <c r="R153" s="53"/>
      <c r="S153" s="55" t="e">
        <f>VLOOKUP(D153,#REF!,7,0)</f>
        <v>#REF!</v>
      </c>
      <c r="T153" s="55"/>
      <c r="U153" s="45"/>
      <c r="V153" s="45"/>
      <c r="W153" s="45"/>
      <c r="X153" s="45"/>
      <c r="Y153" s="45"/>
      <c r="Z153" s="53">
        <v>5</v>
      </c>
      <c r="AA153" s="53">
        <v>6</v>
      </c>
      <c r="AB153" s="53">
        <v>139</v>
      </c>
      <c r="AC153" s="53">
        <v>139</v>
      </c>
      <c r="AD153" s="53">
        <v>130</v>
      </c>
      <c r="AE153" s="53">
        <v>130</v>
      </c>
      <c r="AF153" s="53"/>
      <c r="AG153" s="53"/>
      <c r="AH153" s="42" t="s">
        <v>2052</v>
      </c>
      <c r="AI153" s="50" t="s">
        <v>2074</v>
      </c>
      <c r="AJ153" s="46"/>
      <c r="AK153" s="46"/>
      <c r="AL153" s="42"/>
    </row>
    <row r="154" s="6" customFormat="1" ht="29" customHeight="1" spans="1:38">
      <c r="A154" s="42">
        <v>11</v>
      </c>
      <c r="B154" s="42" t="s">
        <v>1865</v>
      </c>
      <c r="C154" s="42" t="s">
        <v>1647</v>
      </c>
      <c r="D154" s="53" t="s">
        <v>699</v>
      </c>
      <c r="E154" s="51" t="s">
        <v>2051</v>
      </c>
      <c r="F154" s="42" t="s">
        <v>2052</v>
      </c>
      <c r="G154" s="42" t="s">
        <v>479</v>
      </c>
      <c r="H154" s="42" t="s">
        <v>2075</v>
      </c>
      <c r="I154" s="42" t="s">
        <v>51</v>
      </c>
      <c r="J154" s="42" t="s">
        <v>2057</v>
      </c>
      <c r="K154" s="42"/>
      <c r="L154" s="42"/>
      <c r="M154" s="53"/>
      <c r="N154" s="53"/>
      <c r="O154" s="53"/>
      <c r="P154" s="53"/>
      <c r="Q154" s="53"/>
      <c r="R154" s="53"/>
      <c r="S154" s="55" t="e">
        <f>VLOOKUP(D154,#REF!,7,0)</f>
        <v>#REF!</v>
      </c>
      <c r="T154" s="55"/>
      <c r="U154" s="45"/>
      <c r="V154" s="45"/>
      <c r="W154" s="45"/>
      <c r="X154" s="45"/>
      <c r="Y154" s="45"/>
      <c r="Z154" s="53">
        <v>8</v>
      </c>
      <c r="AA154" s="53">
        <v>1</v>
      </c>
      <c r="AB154" s="53">
        <v>117</v>
      </c>
      <c r="AC154" s="53">
        <v>117</v>
      </c>
      <c r="AD154" s="53">
        <v>117</v>
      </c>
      <c r="AE154" s="53">
        <v>117</v>
      </c>
      <c r="AF154" s="53"/>
      <c r="AG154" s="53"/>
      <c r="AH154" s="42" t="s">
        <v>2052</v>
      </c>
      <c r="AI154" s="50" t="s">
        <v>2076</v>
      </c>
      <c r="AJ154" s="46"/>
      <c r="AK154" s="46"/>
      <c r="AL154" s="42"/>
    </row>
    <row r="155" s="6" customFormat="1" ht="29" customHeight="1" spans="1:38">
      <c r="A155" s="42">
        <v>12</v>
      </c>
      <c r="B155" s="42" t="s">
        <v>1865</v>
      </c>
      <c r="C155" s="42" t="s">
        <v>1647</v>
      </c>
      <c r="D155" s="53" t="s">
        <v>599</v>
      </c>
      <c r="E155" s="51" t="s">
        <v>2051</v>
      </c>
      <c r="F155" s="42" t="s">
        <v>2052</v>
      </c>
      <c r="G155" s="42" t="s">
        <v>479</v>
      </c>
      <c r="H155" s="42" t="s">
        <v>2077</v>
      </c>
      <c r="I155" s="42" t="s">
        <v>51</v>
      </c>
      <c r="J155" s="42" t="s">
        <v>2057</v>
      </c>
      <c r="K155" s="42"/>
      <c r="L155" s="42"/>
      <c r="M155" s="53"/>
      <c r="N155" s="53"/>
      <c r="O155" s="53"/>
      <c r="P155" s="53"/>
      <c r="Q155" s="53"/>
      <c r="R155" s="53"/>
      <c r="S155" s="55" t="e">
        <f>VLOOKUP(D155,#REF!,7,0)</f>
        <v>#REF!</v>
      </c>
      <c r="T155" s="55"/>
      <c r="U155" s="45"/>
      <c r="V155" s="45"/>
      <c r="W155" s="45"/>
      <c r="X155" s="45"/>
      <c r="Y155" s="45"/>
      <c r="Z155" s="53">
        <v>1</v>
      </c>
      <c r="AA155" s="53">
        <v>7</v>
      </c>
      <c r="AB155" s="53">
        <v>346</v>
      </c>
      <c r="AC155" s="53">
        <v>346</v>
      </c>
      <c r="AD155" s="53">
        <v>338</v>
      </c>
      <c r="AE155" s="53">
        <v>338</v>
      </c>
      <c r="AF155" s="53"/>
      <c r="AG155" s="53"/>
      <c r="AH155" s="42" t="s">
        <v>2052</v>
      </c>
      <c r="AI155" s="50" t="s">
        <v>2078</v>
      </c>
      <c r="AJ155" s="46"/>
      <c r="AK155" s="46"/>
      <c r="AL155" s="42"/>
    </row>
    <row r="156" s="6" customFormat="1" ht="29" customHeight="1" spans="1:38">
      <c r="A156" s="42">
        <v>13</v>
      </c>
      <c r="B156" s="42" t="s">
        <v>1865</v>
      </c>
      <c r="C156" s="42" t="s">
        <v>1647</v>
      </c>
      <c r="D156" s="53" t="s">
        <v>46</v>
      </c>
      <c r="E156" s="51" t="s">
        <v>2051</v>
      </c>
      <c r="F156" s="42" t="s">
        <v>2052</v>
      </c>
      <c r="G156" s="42" t="s">
        <v>479</v>
      </c>
      <c r="H156" s="42" t="s">
        <v>2079</v>
      </c>
      <c r="I156" s="42" t="s">
        <v>51</v>
      </c>
      <c r="J156" s="42" t="s">
        <v>2057</v>
      </c>
      <c r="K156" s="42"/>
      <c r="L156" s="42"/>
      <c r="M156" s="53"/>
      <c r="N156" s="53"/>
      <c r="O156" s="53"/>
      <c r="P156" s="53"/>
      <c r="Q156" s="53"/>
      <c r="R156" s="53"/>
      <c r="S156" s="55" t="e">
        <f>VLOOKUP(D156,#REF!,7,0)</f>
        <v>#REF!</v>
      </c>
      <c r="T156" s="55"/>
      <c r="U156" s="45"/>
      <c r="V156" s="45"/>
      <c r="W156" s="45"/>
      <c r="X156" s="45"/>
      <c r="Y156" s="45"/>
      <c r="Z156" s="53">
        <v>8</v>
      </c>
      <c r="AA156" s="53">
        <v>2</v>
      </c>
      <c r="AB156" s="53">
        <v>125</v>
      </c>
      <c r="AC156" s="53">
        <v>125</v>
      </c>
      <c r="AD156" s="53">
        <v>124</v>
      </c>
      <c r="AE156" s="53">
        <v>124</v>
      </c>
      <c r="AF156" s="53"/>
      <c r="AG156" s="53"/>
      <c r="AH156" s="42" t="s">
        <v>2052</v>
      </c>
      <c r="AI156" s="50" t="s">
        <v>2080</v>
      </c>
      <c r="AJ156" s="46"/>
      <c r="AK156" s="46"/>
      <c r="AL156" s="42"/>
    </row>
    <row r="157" s="6" customFormat="1" ht="29" customHeight="1" spans="1:38">
      <c r="A157" s="42">
        <v>14</v>
      </c>
      <c r="B157" s="42" t="s">
        <v>1865</v>
      </c>
      <c r="C157" s="42" t="s">
        <v>1647</v>
      </c>
      <c r="D157" s="53" t="s">
        <v>246</v>
      </c>
      <c r="E157" s="51" t="s">
        <v>2051</v>
      </c>
      <c r="F157" s="42" t="s">
        <v>2052</v>
      </c>
      <c r="G157" s="42" t="s">
        <v>479</v>
      </c>
      <c r="H157" s="42" t="s">
        <v>2081</v>
      </c>
      <c r="I157" s="42" t="s">
        <v>51</v>
      </c>
      <c r="J157" s="42" t="s">
        <v>2057</v>
      </c>
      <c r="K157" s="42"/>
      <c r="L157" s="42"/>
      <c r="M157" s="53"/>
      <c r="N157" s="53"/>
      <c r="O157" s="53"/>
      <c r="P157" s="53"/>
      <c r="Q157" s="53"/>
      <c r="R157" s="53"/>
      <c r="S157" s="55" t="e">
        <f>VLOOKUP(D157,#REF!,7,0)</f>
        <v>#REF!</v>
      </c>
      <c r="T157" s="55"/>
      <c r="U157" s="45"/>
      <c r="V157" s="45"/>
      <c r="W157" s="45"/>
      <c r="X157" s="45"/>
      <c r="Y157" s="45"/>
      <c r="Z157" s="53">
        <v>1</v>
      </c>
      <c r="AA157" s="53">
        <v>6</v>
      </c>
      <c r="AB157" s="53">
        <v>233</v>
      </c>
      <c r="AC157" s="53">
        <v>233</v>
      </c>
      <c r="AD157" s="53">
        <v>227</v>
      </c>
      <c r="AE157" s="53">
        <v>227</v>
      </c>
      <c r="AF157" s="53"/>
      <c r="AG157" s="53"/>
      <c r="AH157" s="42" t="s">
        <v>2052</v>
      </c>
      <c r="AI157" s="50" t="s">
        <v>2082</v>
      </c>
      <c r="AJ157" s="46"/>
      <c r="AK157" s="46"/>
      <c r="AL157" s="42"/>
    </row>
    <row r="158" s="6" customFormat="1" ht="29" customHeight="1" spans="1:38">
      <c r="A158" s="42">
        <v>15</v>
      </c>
      <c r="B158" s="42" t="s">
        <v>1865</v>
      </c>
      <c r="C158" s="42" t="s">
        <v>1647</v>
      </c>
      <c r="D158" s="53" t="s">
        <v>132</v>
      </c>
      <c r="E158" s="51" t="s">
        <v>2051</v>
      </c>
      <c r="F158" s="42" t="s">
        <v>2052</v>
      </c>
      <c r="G158" s="42" t="s">
        <v>479</v>
      </c>
      <c r="H158" s="42" t="s">
        <v>2083</v>
      </c>
      <c r="I158" s="42" t="s">
        <v>51</v>
      </c>
      <c r="J158" s="42" t="s">
        <v>2057</v>
      </c>
      <c r="K158" s="42"/>
      <c r="L158" s="42"/>
      <c r="M158" s="53"/>
      <c r="N158" s="53"/>
      <c r="O158" s="53"/>
      <c r="P158" s="53"/>
      <c r="Q158" s="53"/>
      <c r="R158" s="53"/>
      <c r="S158" s="55" t="e">
        <f>VLOOKUP(D158,#REF!,7,0)</f>
        <v>#REF!</v>
      </c>
      <c r="T158" s="55">
        <v>432</v>
      </c>
      <c r="U158" s="45"/>
      <c r="V158" s="45"/>
      <c r="W158" s="45"/>
      <c r="X158" s="45"/>
      <c r="Y158" s="45"/>
      <c r="Z158" s="53">
        <v>13</v>
      </c>
      <c r="AA158" s="53">
        <v>2</v>
      </c>
      <c r="AB158" s="53">
        <v>488</v>
      </c>
      <c r="AC158" s="53">
        <v>488</v>
      </c>
      <c r="AD158" s="53">
        <v>476</v>
      </c>
      <c r="AE158" s="53">
        <v>476</v>
      </c>
      <c r="AF158" s="53">
        <v>179</v>
      </c>
      <c r="AG158" s="53">
        <v>179</v>
      </c>
      <c r="AH158" s="42" t="s">
        <v>2052</v>
      </c>
      <c r="AI158" s="50" t="s">
        <v>2084</v>
      </c>
      <c r="AJ158" s="46"/>
      <c r="AK158" s="46"/>
      <c r="AL158" s="42"/>
    </row>
    <row r="159" s="6" customFormat="1" ht="29" customHeight="1" spans="1:38">
      <c r="A159" s="42">
        <v>16</v>
      </c>
      <c r="B159" s="42" t="s">
        <v>1865</v>
      </c>
      <c r="C159" s="42" t="s">
        <v>1647</v>
      </c>
      <c r="D159" s="53" t="s">
        <v>106</v>
      </c>
      <c r="E159" s="51" t="s">
        <v>2051</v>
      </c>
      <c r="F159" s="42" t="s">
        <v>2052</v>
      </c>
      <c r="G159" s="42" t="s">
        <v>479</v>
      </c>
      <c r="H159" s="42" t="s">
        <v>2085</v>
      </c>
      <c r="I159" s="42" t="s">
        <v>51</v>
      </c>
      <c r="J159" s="42" t="s">
        <v>2057</v>
      </c>
      <c r="K159" s="42"/>
      <c r="L159" s="42"/>
      <c r="M159" s="53"/>
      <c r="N159" s="53"/>
      <c r="O159" s="53"/>
      <c r="P159" s="53"/>
      <c r="Q159" s="53"/>
      <c r="R159" s="53"/>
      <c r="S159" s="55" t="e">
        <f>VLOOKUP(D159,#REF!,7,0)</f>
        <v>#REF!</v>
      </c>
      <c r="T159" s="55"/>
      <c r="U159" s="45"/>
      <c r="V159" s="45"/>
      <c r="W159" s="45"/>
      <c r="X159" s="45"/>
      <c r="Y159" s="45"/>
      <c r="Z159" s="53">
        <v>6</v>
      </c>
      <c r="AA159" s="53">
        <v>4</v>
      </c>
      <c r="AB159" s="53">
        <v>120</v>
      </c>
      <c r="AC159" s="53">
        <v>120</v>
      </c>
      <c r="AD159" s="53">
        <v>106</v>
      </c>
      <c r="AE159" s="53">
        <v>106</v>
      </c>
      <c r="AF159" s="53"/>
      <c r="AG159" s="53"/>
      <c r="AH159" s="42" t="s">
        <v>2052</v>
      </c>
      <c r="AI159" s="50" t="s">
        <v>2086</v>
      </c>
      <c r="AJ159" s="46"/>
      <c r="AK159" s="46"/>
      <c r="AL159" s="42"/>
    </row>
    <row r="160" s="6" customFormat="1" ht="29" customHeight="1" spans="1:38">
      <c r="A160" s="42">
        <v>17</v>
      </c>
      <c r="B160" s="42" t="s">
        <v>1865</v>
      </c>
      <c r="C160" s="42" t="s">
        <v>1647</v>
      </c>
      <c r="D160" s="53" t="s">
        <v>70</v>
      </c>
      <c r="E160" s="51" t="s">
        <v>2051</v>
      </c>
      <c r="F160" s="42" t="s">
        <v>2052</v>
      </c>
      <c r="G160" s="42" t="s">
        <v>479</v>
      </c>
      <c r="H160" s="42" t="s">
        <v>2079</v>
      </c>
      <c r="I160" s="42" t="s">
        <v>51</v>
      </c>
      <c r="J160" s="42" t="s">
        <v>2057</v>
      </c>
      <c r="K160" s="42"/>
      <c r="L160" s="42"/>
      <c r="M160" s="53"/>
      <c r="N160" s="53"/>
      <c r="O160" s="53"/>
      <c r="P160" s="53"/>
      <c r="Q160" s="53"/>
      <c r="R160" s="53"/>
      <c r="S160" s="55" t="e">
        <f>VLOOKUP(D160,#REF!,7,0)</f>
        <v>#REF!</v>
      </c>
      <c r="T160" s="55"/>
      <c r="U160" s="45"/>
      <c r="V160" s="45"/>
      <c r="W160" s="45"/>
      <c r="X160" s="45"/>
      <c r="Y160" s="45"/>
      <c r="Z160" s="53">
        <v>7</v>
      </c>
      <c r="AA160" s="53">
        <v>3</v>
      </c>
      <c r="AB160" s="53">
        <v>125</v>
      </c>
      <c r="AC160" s="53">
        <v>125</v>
      </c>
      <c r="AD160" s="53">
        <v>115</v>
      </c>
      <c r="AE160" s="53">
        <v>115</v>
      </c>
      <c r="AF160" s="53"/>
      <c r="AG160" s="53"/>
      <c r="AH160" s="42" t="s">
        <v>2052</v>
      </c>
      <c r="AI160" s="50" t="s">
        <v>2080</v>
      </c>
      <c r="AJ160" s="46"/>
      <c r="AK160" s="46"/>
      <c r="AL160" s="42"/>
    </row>
    <row r="161" s="6" customFormat="1" ht="29" customHeight="1" spans="1:38">
      <c r="A161" s="42">
        <v>18</v>
      </c>
      <c r="B161" s="42" t="s">
        <v>1865</v>
      </c>
      <c r="C161" s="42" t="s">
        <v>1647</v>
      </c>
      <c r="D161" s="53" t="s">
        <v>1123</v>
      </c>
      <c r="E161" s="51" t="s">
        <v>2051</v>
      </c>
      <c r="F161" s="42" t="s">
        <v>2052</v>
      </c>
      <c r="G161" s="42" t="s">
        <v>479</v>
      </c>
      <c r="H161" s="42" t="s">
        <v>2087</v>
      </c>
      <c r="I161" s="42" t="s">
        <v>51</v>
      </c>
      <c r="J161" s="42" t="s">
        <v>2057</v>
      </c>
      <c r="K161" s="42"/>
      <c r="L161" s="42"/>
      <c r="M161" s="53"/>
      <c r="N161" s="53"/>
      <c r="O161" s="53"/>
      <c r="P161" s="53"/>
      <c r="Q161" s="53"/>
      <c r="R161" s="53"/>
      <c r="S161" s="55" t="e">
        <f>VLOOKUP(D161,#REF!,7,0)</f>
        <v>#REF!</v>
      </c>
      <c r="T161" s="55"/>
      <c r="U161" s="45"/>
      <c r="V161" s="45"/>
      <c r="W161" s="45"/>
      <c r="X161" s="45"/>
      <c r="Y161" s="45"/>
      <c r="Z161" s="53">
        <v>1</v>
      </c>
      <c r="AA161" s="53">
        <v>5</v>
      </c>
      <c r="AB161" s="53">
        <v>189</v>
      </c>
      <c r="AC161" s="53">
        <v>189</v>
      </c>
      <c r="AD161" s="53">
        <v>172</v>
      </c>
      <c r="AE161" s="53">
        <v>172</v>
      </c>
      <c r="AF161" s="53"/>
      <c r="AG161" s="53"/>
      <c r="AH161" s="42" t="s">
        <v>2052</v>
      </c>
      <c r="AI161" s="50" t="s">
        <v>2088</v>
      </c>
      <c r="AJ161" s="46"/>
      <c r="AK161" s="46"/>
      <c r="AL161" s="42"/>
    </row>
    <row r="162" s="6" customFormat="1" ht="29" customHeight="1" spans="1:38">
      <c r="A162" s="42">
        <v>19</v>
      </c>
      <c r="B162" s="42" t="s">
        <v>1865</v>
      </c>
      <c r="C162" s="42" t="s">
        <v>1647</v>
      </c>
      <c r="D162" s="53" t="s">
        <v>189</v>
      </c>
      <c r="E162" s="51" t="s">
        <v>2051</v>
      </c>
      <c r="F162" s="42" t="s">
        <v>2052</v>
      </c>
      <c r="G162" s="42" t="s">
        <v>479</v>
      </c>
      <c r="H162" s="42" t="s">
        <v>2089</v>
      </c>
      <c r="I162" s="42" t="s">
        <v>51</v>
      </c>
      <c r="J162" s="42" t="s">
        <v>2057</v>
      </c>
      <c r="K162" s="42"/>
      <c r="L162" s="42"/>
      <c r="M162" s="53"/>
      <c r="N162" s="53"/>
      <c r="O162" s="53"/>
      <c r="P162" s="53"/>
      <c r="Q162" s="53"/>
      <c r="R162" s="53"/>
      <c r="S162" s="55" t="e">
        <f>VLOOKUP(D162,#REF!,7,0)</f>
        <v>#REF!</v>
      </c>
      <c r="T162" s="55"/>
      <c r="U162" s="45"/>
      <c r="V162" s="45"/>
      <c r="W162" s="45"/>
      <c r="X162" s="45"/>
      <c r="Y162" s="45"/>
      <c r="Z162" s="53">
        <v>4</v>
      </c>
      <c r="AA162" s="53">
        <v>5</v>
      </c>
      <c r="AB162" s="53">
        <v>177</v>
      </c>
      <c r="AC162" s="53">
        <v>177</v>
      </c>
      <c r="AD162" s="53">
        <v>166</v>
      </c>
      <c r="AE162" s="53">
        <v>166</v>
      </c>
      <c r="AF162" s="53"/>
      <c r="AG162" s="53"/>
      <c r="AH162" s="42" t="s">
        <v>2052</v>
      </c>
      <c r="AI162" s="50" t="s">
        <v>2090</v>
      </c>
      <c r="AJ162" s="46"/>
      <c r="AK162" s="46"/>
      <c r="AL162" s="42"/>
    </row>
    <row r="163" s="6" customFormat="1" ht="29" customHeight="1" spans="1:38">
      <c r="A163" s="42">
        <v>20</v>
      </c>
      <c r="B163" s="42" t="s">
        <v>1865</v>
      </c>
      <c r="C163" s="42" t="s">
        <v>1647</v>
      </c>
      <c r="D163" s="53" t="s">
        <v>310</v>
      </c>
      <c r="E163" s="51" t="s">
        <v>2051</v>
      </c>
      <c r="F163" s="42" t="s">
        <v>2052</v>
      </c>
      <c r="G163" s="42" t="s">
        <v>479</v>
      </c>
      <c r="H163" s="42" t="s">
        <v>2091</v>
      </c>
      <c r="I163" s="42" t="s">
        <v>51</v>
      </c>
      <c r="J163" s="42" t="s">
        <v>2057</v>
      </c>
      <c r="K163" s="42"/>
      <c r="L163" s="42"/>
      <c r="M163" s="53"/>
      <c r="N163" s="53"/>
      <c r="O163" s="53"/>
      <c r="P163" s="53"/>
      <c r="Q163" s="53"/>
      <c r="R163" s="53"/>
      <c r="S163" s="55">
        <v>206.206</v>
      </c>
      <c r="T163" s="55"/>
      <c r="U163" s="45"/>
      <c r="V163" s="45"/>
      <c r="W163" s="45"/>
      <c r="X163" s="45"/>
      <c r="Y163" s="45"/>
      <c r="Z163" s="53">
        <v>4</v>
      </c>
      <c r="AA163" s="53">
        <v>4</v>
      </c>
      <c r="AB163" s="53">
        <v>219</v>
      </c>
      <c r="AC163" s="53">
        <v>219</v>
      </c>
      <c r="AD163" s="53">
        <v>201</v>
      </c>
      <c r="AE163" s="53">
        <v>201</v>
      </c>
      <c r="AF163" s="53"/>
      <c r="AG163" s="53"/>
      <c r="AH163" s="42" t="s">
        <v>2052</v>
      </c>
      <c r="AI163" s="50" t="s">
        <v>2092</v>
      </c>
      <c r="AJ163" s="46"/>
      <c r="AK163" s="46"/>
      <c r="AL163" s="42"/>
    </row>
    <row r="164" s="6" customFormat="1" ht="29" customHeight="1" spans="1:38">
      <c r="A164" s="42">
        <v>21</v>
      </c>
      <c r="B164" s="42" t="s">
        <v>1865</v>
      </c>
      <c r="C164" s="42" t="s">
        <v>1647</v>
      </c>
      <c r="D164" s="53" t="s">
        <v>101</v>
      </c>
      <c r="E164" s="51" t="s">
        <v>2051</v>
      </c>
      <c r="F164" s="42" t="s">
        <v>2052</v>
      </c>
      <c r="G164" s="42" t="s">
        <v>479</v>
      </c>
      <c r="H164" s="42" t="s">
        <v>2093</v>
      </c>
      <c r="I164" s="42" t="s">
        <v>51</v>
      </c>
      <c r="J164" s="42" t="s">
        <v>2057</v>
      </c>
      <c r="K164" s="42"/>
      <c r="L164" s="42"/>
      <c r="M164" s="53"/>
      <c r="N164" s="53"/>
      <c r="O164" s="53"/>
      <c r="P164" s="53"/>
      <c r="Q164" s="53"/>
      <c r="R164" s="53"/>
      <c r="S164" s="55" t="e">
        <f>VLOOKUP(D164,#REF!,7,0)</f>
        <v>#REF!</v>
      </c>
      <c r="T164" s="55"/>
      <c r="U164" s="45"/>
      <c r="V164" s="45"/>
      <c r="W164" s="45"/>
      <c r="X164" s="45"/>
      <c r="Y164" s="45"/>
      <c r="Z164" s="53">
        <v>7</v>
      </c>
      <c r="AA164" s="53">
        <v>1</v>
      </c>
      <c r="AB164" s="53">
        <v>144</v>
      </c>
      <c r="AC164" s="53">
        <v>144</v>
      </c>
      <c r="AD164" s="53">
        <v>133</v>
      </c>
      <c r="AE164" s="53">
        <v>133</v>
      </c>
      <c r="AF164" s="53"/>
      <c r="AG164" s="53"/>
      <c r="AH164" s="42" t="s">
        <v>2052</v>
      </c>
      <c r="AI164" s="50" t="s">
        <v>2094</v>
      </c>
      <c r="AJ164" s="46"/>
      <c r="AK164" s="46"/>
      <c r="AL164" s="42"/>
    </row>
    <row r="165" s="5" customFormat="1" ht="29" customHeight="1" spans="1:38">
      <c r="A165" s="37"/>
      <c r="B165" s="37"/>
      <c r="C165" s="37"/>
      <c r="D165" s="37"/>
      <c r="E165" s="37"/>
      <c r="F165" s="37"/>
      <c r="G165" s="37" t="s">
        <v>2095</v>
      </c>
      <c r="H165" s="39"/>
      <c r="I165" s="37"/>
      <c r="J165" s="37"/>
      <c r="K165" s="37"/>
      <c r="L165" s="37"/>
      <c r="M165" s="70"/>
      <c r="N165" s="70"/>
      <c r="O165" s="70"/>
      <c r="P165" s="70"/>
      <c r="Q165" s="70"/>
      <c r="R165" s="70"/>
      <c r="S165" s="38">
        <f>SUM(S166)</f>
        <v>955</v>
      </c>
      <c r="T165" s="38"/>
      <c r="U165" s="80"/>
      <c r="V165" s="80"/>
      <c r="W165" s="80"/>
      <c r="X165" s="80"/>
      <c r="Y165" s="80"/>
      <c r="Z165" s="80">
        <f t="shared" ref="Z165:AG165" si="27">SUM(Z166)</f>
        <v>83</v>
      </c>
      <c r="AA165" s="80">
        <f t="shared" si="27"/>
        <v>115</v>
      </c>
      <c r="AB165" s="80">
        <f t="shared" si="27"/>
        <v>6852</v>
      </c>
      <c r="AC165" s="80">
        <f t="shared" si="27"/>
        <v>7603</v>
      </c>
      <c r="AD165" s="80">
        <f t="shared" si="27"/>
        <v>6711</v>
      </c>
      <c r="AE165" s="80">
        <f t="shared" si="27"/>
        <v>7371</v>
      </c>
      <c r="AF165" s="80">
        <f t="shared" si="27"/>
        <v>603</v>
      </c>
      <c r="AG165" s="80">
        <f t="shared" si="27"/>
        <v>659</v>
      </c>
      <c r="AH165" s="40"/>
      <c r="AI165" s="40"/>
      <c r="AJ165" s="40"/>
      <c r="AK165" s="40"/>
      <c r="AL165" s="37"/>
    </row>
    <row r="166" s="6" customFormat="1" ht="29" customHeight="1" spans="1:38">
      <c r="A166" s="42">
        <v>1</v>
      </c>
      <c r="B166" s="42" t="s">
        <v>1865</v>
      </c>
      <c r="C166" s="42" t="s">
        <v>1647</v>
      </c>
      <c r="D166" s="42" t="s">
        <v>456</v>
      </c>
      <c r="E166" s="42" t="s">
        <v>2096</v>
      </c>
      <c r="F166" s="42" t="s">
        <v>2052</v>
      </c>
      <c r="G166" s="42" t="s">
        <v>466</v>
      </c>
      <c r="H166" s="42" t="s">
        <v>468</v>
      </c>
      <c r="I166" s="42" t="s">
        <v>51</v>
      </c>
      <c r="J166" s="42" t="s">
        <v>2057</v>
      </c>
      <c r="K166" s="42"/>
      <c r="L166" s="42"/>
      <c r="M166" s="42"/>
      <c r="N166" s="42"/>
      <c r="O166" s="42"/>
      <c r="P166" s="42"/>
      <c r="Q166" s="42"/>
      <c r="R166" s="42"/>
      <c r="S166" s="44">
        <v>955</v>
      </c>
      <c r="T166" s="44"/>
      <c r="U166" s="42"/>
      <c r="V166" s="42"/>
      <c r="W166" s="42"/>
      <c r="X166" s="42"/>
      <c r="Y166" s="42"/>
      <c r="Z166" s="42">
        <v>83</v>
      </c>
      <c r="AA166" s="42">
        <v>115</v>
      </c>
      <c r="AB166" s="42">
        <v>6852</v>
      </c>
      <c r="AC166" s="42">
        <v>7603</v>
      </c>
      <c r="AD166" s="42">
        <v>6711</v>
      </c>
      <c r="AE166" s="42">
        <v>7371</v>
      </c>
      <c r="AF166" s="42">
        <v>603</v>
      </c>
      <c r="AG166" s="42">
        <v>659</v>
      </c>
      <c r="AH166" s="42" t="s">
        <v>2052</v>
      </c>
      <c r="AI166" s="50" t="s">
        <v>2097</v>
      </c>
      <c r="AJ166" s="46"/>
      <c r="AK166" s="46"/>
      <c r="AL166" s="42"/>
    </row>
    <row r="167" s="5" customFormat="1" ht="29" customHeight="1" spans="1:38">
      <c r="A167" s="37"/>
      <c r="B167" s="37"/>
      <c r="C167" s="37"/>
      <c r="D167" s="37"/>
      <c r="E167" s="37"/>
      <c r="F167" s="37"/>
      <c r="G167" s="37" t="s">
        <v>2098</v>
      </c>
      <c r="H167" s="39"/>
      <c r="I167" s="37"/>
      <c r="J167" s="37"/>
      <c r="K167" s="37"/>
      <c r="L167" s="37"/>
      <c r="M167" s="70"/>
      <c r="N167" s="70"/>
      <c r="O167" s="70"/>
      <c r="P167" s="70"/>
      <c r="Q167" s="70"/>
      <c r="R167" s="70"/>
      <c r="S167" s="38">
        <f>SUM(S168)</f>
        <v>90</v>
      </c>
      <c r="T167" s="38">
        <f t="shared" ref="T167:T171" si="28">SUM(T168)</f>
        <v>28</v>
      </c>
      <c r="U167" s="80"/>
      <c r="V167" s="80"/>
      <c r="W167" s="80"/>
      <c r="X167" s="80"/>
      <c r="Y167" s="80"/>
      <c r="Z167" s="80">
        <f t="shared" ref="Z167:AG167" si="29">SUM(Z168)</f>
        <v>83</v>
      </c>
      <c r="AA167" s="80">
        <f t="shared" si="29"/>
        <v>115</v>
      </c>
      <c r="AB167" s="80">
        <f t="shared" si="29"/>
        <v>15140</v>
      </c>
      <c r="AC167" s="80">
        <f t="shared" si="29"/>
        <v>26157</v>
      </c>
      <c r="AD167" s="80">
        <f t="shared" si="29"/>
        <v>15024</v>
      </c>
      <c r="AE167" s="80">
        <f t="shared" si="29"/>
        <v>26046</v>
      </c>
      <c r="AF167" s="80">
        <f t="shared" si="29"/>
        <v>1339</v>
      </c>
      <c r="AG167" s="80">
        <f t="shared" si="29"/>
        <v>2047</v>
      </c>
      <c r="AH167" s="40"/>
      <c r="AI167" s="40"/>
      <c r="AJ167" s="40"/>
      <c r="AK167" s="40"/>
      <c r="AL167" s="37"/>
    </row>
    <row r="168" s="6" customFormat="1" ht="29" customHeight="1" spans="1:38">
      <c r="A168" s="42">
        <v>1</v>
      </c>
      <c r="B168" s="42" t="s">
        <v>1865</v>
      </c>
      <c r="C168" s="42" t="s">
        <v>1647</v>
      </c>
      <c r="D168" s="42" t="s">
        <v>456</v>
      </c>
      <c r="E168" s="42" t="s">
        <v>2096</v>
      </c>
      <c r="F168" s="42" t="s">
        <v>2052</v>
      </c>
      <c r="G168" s="42" t="s">
        <v>475</v>
      </c>
      <c r="H168" s="42" t="s">
        <v>477</v>
      </c>
      <c r="I168" s="42" t="s">
        <v>51</v>
      </c>
      <c r="J168" s="42" t="s">
        <v>2057</v>
      </c>
      <c r="K168" s="42"/>
      <c r="L168" s="42"/>
      <c r="M168" s="53"/>
      <c r="N168" s="53"/>
      <c r="O168" s="53"/>
      <c r="P168" s="53"/>
      <c r="Q168" s="53"/>
      <c r="R168" s="53"/>
      <c r="S168" s="44">
        <v>90</v>
      </c>
      <c r="T168" s="55">
        <v>28</v>
      </c>
      <c r="U168" s="45"/>
      <c r="V168" s="45"/>
      <c r="W168" s="45"/>
      <c r="X168" s="45"/>
      <c r="Y168" s="45"/>
      <c r="Z168" s="42">
        <v>83</v>
      </c>
      <c r="AA168" s="42">
        <v>115</v>
      </c>
      <c r="AB168" s="42">
        <v>15140</v>
      </c>
      <c r="AC168" s="43">
        <v>26157</v>
      </c>
      <c r="AD168" s="53">
        <v>15024</v>
      </c>
      <c r="AE168" s="53">
        <v>26046</v>
      </c>
      <c r="AF168" s="42">
        <v>1339</v>
      </c>
      <c r="AG168" s="42">
        <v>2047</v>
      </c>
      <c r="AH168" s="42" t="s">
        <v>2052</v>
      </c>
      <c r="AI168" s="52" t="s">
        <v>2099</v>
      </c>
      <c r="AJ168" s="46"/>
      <c r="AK168" s="46"/>
      <c r="AL168" s="42"/>
    </row>
    <row r="169" s="5" customFormat="1" ht="29" customHeight="1" spans="1:38">
      <c r="A169" s="37"/>
      <c r="B169" s="37"/>
      <c r="C169" s="37"/>
      <c r="D169" s="37"/>
      <c r="E169" s="37"/>
      <c r="F169" s="37"/>
      <c r="G169" s="37" t="s">
        <v>2100</v>
      </c>
      <c r="H169" s="39"/>
      <c r="I169" s="37"/>
      <c r="J169" s="37"/>
      <c r="K169" s="37"/>
      <c r="L169" s="37"/>
      <c r="M169" s="70"/>
      <c r="N169" s="70"/>
      <c r="O169" s="70"/>
      <c r="P169" s="70"/>
      <c r="Q169" s="70"/>
      <c r="R169" s="70"/>
      <c r="S169" s="38"/>
      <c r="T169" s="71">
        <f t="shared" si="28"/>
        <v>427</v>
      </c>
      <c r="U169" s="81"/>
      <c r="V169" s="81"/>
      <c r="W169" s="81"/>
      <c r="X169" s="81"/>
      <c r="Y169" s="81"/>
      <c r="Z169" s="81"/>
      <c r="AA169" s="81"/>
      <c r="AB169" s="81">
        <f t="shared" ref="AB169:AE169" si="30">SUM(AB170)</f>
        <v>18900</v>
      </c>
      <c r="AC169" s="81">
        <f t="shared" si="30"/>
        <v>76200</v>
      </c>
      <c r="AD169" s="81">
        <f t="shared" si="30"/>
        <v>18900</v>
      </c>
      <c r="AE169" s="81">
        <f t="shared" si="30"/>
        <v>76200</v>
      </c>
      <c r="AF169" s="70"/>
      <c r="AG169" s="70"/>
      <c r="AH169" s="40"/>
      <c r="AI169" s="40"/>
      <c r="AJ169" s="40"/>
      <c r="AK169" s="40"/>
      <c r="AL169" s="37"/>
    </row>
    <row r="170" s="6" customFormat="1" ht="29" customHeight="1" spans="1:38">
      <c r="A170" s="42">
        <v>1</v>
      </c>
      <c r="B170" s="42" t="s">
        <v>1865</v>
      </c>
      <c r="C170" s="42" t="s">
        <v>1647</v>
      </c>
      <c r="D170" s="42" t="s">
        <v>456</v>
      </c>
      <c r="E170" s="42" t="s">
        <v>2051</v>
      </c>
      <c r="F170" s="42" t="s">
        <v>2052</v>
      </c>
      <c r="G170" s="42" t="s">
        <v>1808</v>
      </c>
      <c r="H170" s="50" t="s">
        <v>2101</v>
      </c>
      <c r="I170" s="42" t="s">
        <v>51</v>
      </c>
      <c r="J170" s="42" t="s">
        <v>456</v>
      </c>
      <c r="K170" s="42"/>
      <c r="L170" s="42"/>
      <c r="M170" s="53"/>
      <c r="N170" s="53"/>
      <c r="O170" s="53"/>
      <c r="P170" s="53"/>
      <c r="Q170" s="53"/>
      <c r="R170" s="53"/>
      <c r="S170" s="44"/>
      <c r="T170" s="55">
        <v>427</v>
      </c>
      <c r="U170" s="45"/>
      <c r="V170" s="45"/>
      <c r="W170" s="45"/>
      <c r="X170" s="45"/>
      <c r="Y170" s="45"/>
      <c r="Z170" s="53"/>
      <c r="AA170" s="53"/>
      <c r="AB170" s="82">
        <v>18900</v>
      </c>
      <c r="AC170" s="83">
        <v>76200</v>
      </c>
      <c r="AD170" s="83">
        <v>18900</v>
      </c>
      <c r="AE170" s="83">
        <v>76200</v>
      </c>
      <c r="AF170" s="53"/>
      <c r="AG170" s="53"/>
      <c r="AH170" s="46" t="s">
        <v>2052</v>
      </c>
      <c r="AI170" s="47" t="s">
        <v>1809</v>
      </c>
      <c r="AJ170" s="46"/>
      <c r="AK170" s="46"/>
      <c r="AL170" s="42"/>
    </row>
    <row r="171" s="5" customFormat="1" ht="29" customHeight="1" spans="1:38">
      <c r="A171" s="37"/>
      <c r="B171" s="37"/>
      <c r="C171" s="37"/>
      <c r="D171" s="37"/>
      <c r="E171" s="37"/>
      <c r="F171" s="37"/>
      <c r="G171" s="37" t="s">
        <v>2102</v>
      </c>
      <c r="H171" s="39"/>
      <c r="I171" s="37"/>
      <c r="J171" s="37"/>
      <c r="K171" s="37"/>
      <c r="L171" s="37"/>
      <c r="M171" s="70"/>
      <c r="N171" s="70"/>
      <c r="O171" s="70"/>
      <c r="P171" s="70"/>
      <c r="Q171" s="70"/>
      <c r="R171" s="70"/>
      <c r="S171" s="38"/>
      <c r="T171" s="71">
        <f t="shared" si="28"/>
        <v>131</v>
      </c>
      <c r="U171" s="81"/>
      <c r="V171" s="81"/>
      <c r="W171" s="81"/>
      <c r="X171" s="81"/>
      <c r="Y171" s="81"/>
      <c r="Z171" s="81">
        <f t="shared" ref="Z171:AE171" si="31">SUM(Z172)</f>
        <v>84</v>
      </c>
      <c r="AA171" s="81">
        <f t="shared" si="31"/>
        <v>115</v>
      </c>
      <c r="AB171" s="81">
        <f t="shared" si="31"/>
        <v>60</v>
      </c>
      <c r="AC171" s="81">
        <f t="shared" si="31"/>
        <v>240</v>
      </c>
      <c r="AD171" s="81">
        <f t="shared" si="31"/>
        <v>60</v>
      </c>
      <c r="AE171" s="81">
        <f t="shared" si="31"/>
        <v>240</v>
      </c>
      <c r="AF171" s="70"/>
      <c r="AG171" s="70"/>
      <c r="AH171" s="40"/>
      <c r="AI171" s="40"/>
      <c r="AJ171" s="40"/>
      <c r="AK171" s="40"/>
      <c r="AL171" s="37"/>
    </row>
    <row r="172" s="6" customFormat="1" ht="29" customHeight="1" spans="1:38">
      <c r="A172" s="42">
        <v>1</v>
      </c>
      <c r="B172" s="42" t="s">
        <v>1865</v>
      </c>
      <c r="C172" s="42" t="s">
        <v>1647</v>
      </c>
      <c r="D172" s="42" t="s">
        <v>456</v>
      </c>
      <c r="E172" s="42"/>
      <c r="F172" s="50" t="s">
        <v>2052</v>
      </c>
      <c r="G172" s="42" t="s">
        <v>461</v>
      </c>
      <c r="H172" s="42" t="s">
        <v>462</v>
      </c>
      <c r="I172" s="42" t="s">
        <v>67</v>
      </c>
      <c r="J172" s="42" t="s">
        <v>455</v>
      </c>
      <c r="K172" s="42"/>
      <c r="L172" s="42"/>
      <c r="M172" s="53"/>
      <c r="N172" s="53"/>
      <c r="O172" s="53"/>
      <c r="P172" s="53"/>
      <c r="Q172" s="53"/>
      <c r="R172" s="53"/>
      <c r="S172" s="44"/>
      <c r="T172" s="55">
        <v>131</v>
      </c>
      <c r="U172" s="45"/>
      <c r="V172" s="45"/>
      <c r="W172" s="45"/>
      <c r="X172" s="45"/>
      <c r="Y172" s="45"/>
      <c r="Z172" s="42">
        <v>84</v>
      </c>
      <c r="AA172" s="42">
        <v>115</v>
      </c>
      <c r="AB172" s="42">
        <v>60</v>
      </c>
      <c r="AC172" s="42">
        <v>240</v>
      </c>
      <c r="AD172" s="42">
        <v>60</v>
      </c>
      <c r="AE172" s="42">
        <v>240</v>
      </c>
      <c r="AF172" s="42"/>
      <c r="AG172" s="42"/>
      <c r="AH172" s="46" t="s">
        <v>2052</v>
      </c>
      <c r="AI172" s="50" t="s">
        <v>2103</v>
      </c>
      <c r="AJ172" s="46"/>
      <c r="AK172" s="46"/>
      <c r="AL172" s="42"/>
    </row>
    <row r="173" s="5" customFormat="1" ht="29" customHeight="1" spans="1:38">
      <c r="A173" s="37"/>
      <c r="B173" s="37"/>
      <c r="C173" s="37"/>
      <c r="D173" s="37"/>
      <c r="E173" s="37"/>
      <c r="F173" s="37"/>
      <c r="G173" s="37" t="s">
        <v>2104</v>
      </c>
      <c r="H173" s="39"/>
      <c r="I173" s="37"/>
      <c r="J173" s="37"/>
      <c r="K173" s="37"/>
      <c r="L173" s="37"/>
      <c r="M173" s="70"/>
      <c r="N173" s="70"/>
      <c r="O173" s="70"/>
      <c r="P173" s="70"/>
      <c r="Q173" s="70"/>
      <c r="R173" s="70"/>
      <c r="S173" s="38">
        <f>SUM(S174)</f>
        <v>394</v>
      </c>
      <c r="T173" s="38">
        <f>SUM(T174)</f>
        <v>171</v>
      </c>
      <c r="U173" s="80"/>
      <c r="V173" s="80"/>
      <c r="W173" s="80"/>
      <c r="X173" s="80"/>
      <c r="Y173" s="80"/>
      <c r="Z173" s="80"/>
      <c r="AA173" s="80"/>
      <c r="AB173" s="80">
        <f t="shared" ref="AB173:AE173" si="32">SUM(AB174)</f>
        <v>18900</v>
      </c>
      <c r="AC173" s="80">
        <f t="shared" si="32"/>
        <v>76200</v>
      </c>
      <c r="AD173" s="80">
        <f t="shared" si="32"/>
        <v>18900</v>
      </c>
      <c r="AE173" s="80">
        <f t="shared" si="32"/>
        <v>76200</v>
      </c>
      <c r="AF173" s="70"/>
      <c r="AG173" s="70"/>
      <c r="AH173" s="40"/>
      <c r="AI173" s="40"/>
      <c r="AJ173" s="40"/>
      <c r="AK173" s="40"/>
      <c r="AL173" s="37"/>
    </row>
    <row r="174" s="6" customFormat="1" ht="29" customHeight="1" spans="1:38">
      <c r="A174" s="42">
        <v>1</v>
      </c>
      <c r="B174" s="42" t="s">
        <v>1865</v>
      </c>
      <c r="C174" s="42" t="s">
        <v>1647</v>
      </c>
      <c r="D174" s="42" t="s">
        <v>456</v>
      </c>
      <c r="E174" s="42" t="s">
        <v>2051</v>
      </c>
      <c r="F174" s="42" t="s">
        <v>2052</v>
      </c>
      <c r="G174" s="42" t="s">
        <v>1029</v>
      </c>
      <c r="H174" s="50" t="s">
        <v>2105</v>
      </c>
      <c r="I174" s="42" t="s">
        <v>51</v>
      </c>
      <c r="J174" s="42" t="s">
        <v>2106</v>
      </c>
      <c r="K174" s="42"/>
      <c r="L174" s="42"/>
      <c r="M174" s="53"/>
      <c r="N174" s="53"/>
      <c r="O174" s="53"/>
      <c r="P174" s="53"/>
      <c r="Q174" s="53"/>
      <c r="R174" s="53"/>
      <c r="S174" s="44">
        <v>394</v>
      </c>
      <c r="T174" s="55">
        <v>171</v>
      </c>
      <c r="U174" s="45"/>
      <c r="V174" s="45"/>
      <c r="W174" s="45"/>
      <c r="X174" s="45"/>
      <c r="Y174" s="45"/>
      <c r="Z174" s="53"/>
      <c r="AA174" s="53"/>
      <c r="AB174" s="82">
        <v>18900</v>
      </c>
      <c r="AC174" s="83">
        <v>76200</v>
      </c>
      <c r="AD174" s="83">
        <v>18900</v>
      </c>
      <c r="AE174" s="83">
        <v>76200</v>
      </c>
      <c r="AF174" s="53"/>
      <c r="AG174" s="53"/>
      <c r="AH174" s="46" t="s">
        <v>2052</v>
      </c>
      <c r="AI174" s="47" t="s">
        <v>2107</v>
      </c>
      <c r="AJ174" s="46"/>
      <c r="AK174" s="46"/>
      <c r="AL174" s="42"/>
    </row>
  </sheetData>
  <mergeCells count="42">
    <mergeCell ref="A1:AL1"/>
    <mergeCell ref="A2:AL2"/>
    <mergeCell ref="A3:AL3"/>
    <mergeCell ref="F4:J4"/>
    <mergeCell ref="K4:R4"/>
    <mergeCell ref="S4:Y4"/>
    <mergeCell ref="Z4:AG4"/>
    <mergeCell ref="AJ4:AK4"/>
    <mergeCell ref="Z5:AA5"/>
    <mergeCell ref="AB5:AC5"/>
    <mergeCell ref="AD5:AE5"/>
    <mergeCell ref="AF5:AG5"/>
    <mergeCell ref="A4:A6"/>
    <mergeCell ref="B4:B6"/>
    <mergeCell ref="C4:C6"/>
    <mergeCell ref="D4:D6"/>
    <mergeCell ref="E4: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AH4:AH6"/>
    <mergeCell ref="AI4:AI6"/>
    <mergeCell ref="AJ5:AJ6"/>
    <mergeCell ref="AK5:AK6"/>
    <mergeCell ref="AL4:AL6"/>
  </mergeCells>
  <conditionalFormatting sqref="G86">
    <cfRule type="duplicateValues" dxfId="0" priority="1"/>
  </conditionalFormatting>
  <conditionalFormatting sqref="G2 G4:G6">
    <cfRule type="duplicateValues" dxfId="0" priority="2"/>
  </conditionalFormatting>
  <dataValidations count="1">
    <dataValidation type="list" allowBlank="1" showInputMessage="1" showErrorMessage="1" error="请按下拉箭头选择" sqref="I38 I166 I168 I31:I36 I144:I164">
      <formula1>"新建,继建"</formula1>
    </dataValidation>
  </dataValidation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Qser</cp:lastModifiedBy>
  <dcterms:created xsi:type="dcterms:W3CDTF">2025-09-16T07:51:00Z</dcterms:created>
  <dcterms:modified xsi:type="dcterms:W3CDTF">2026-07-07T03:45:35Z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EDB29293881340E28301C04FE62373D8_13</vt:lpwstr>
  </property>
  <property fmtid="{D5CDD505-2E9C-101B-9397-08002B2CF9AE}" pid="3" name="KSOProductBuildVer">
    <vt:lpwstr>2052-12.1.0.26895</vt:lpwstr>
  </property>
  <property fmtid="{D5CDD505-2E9C-101B-9397-08002B2CF9AE}" pid="4" name="CalculationRule">
    <vt:i4>0</vt:i4>
  </property>
</Properties>
</file>