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765" activeTab="7"/>
  </bookViews>
  <sheets>
    <sheet name="目录" sheetId="9" r:id="rId1"/>
    <sheet name="一般1" sheetId="1" r:id="rId2"/>
    <sheet name="一般2" sheetId="2" r:id="rId3"/>
    <sheet name="一般3" sheetId="3" r:id="rId4"/>
    <sheet name="一般4" sheetId="10" r:id="rId5"/>
    <sheet name="一般5" sheetId="11" r:id="rId6"/>
    <sheet name="一般6" sheetId="12" r:id="rId7"/>
    <sheet name="一般7" sheetId="13" r:id="rId8"/>
    <sheet name="一般8" sheetId="14" r:id="rId9"/>
    <sheet name="基1" sheetId="6" r:id="rId10"/>
    <sheet name="基2" sheetId="15" r:id="rId11"/>
    <sheet name="基3" sheetId="16" r:id="rId12"/>
    <sheet name="基4" sheetId="17" r:id="rId13"/>
    <sheet name="基5" sheetId="18" r:id="rId14"/>
    <sheet name="基6" sheetId="19" r:id="rId15"/>
    <sheet name="国资1" sheetId="21" r:id="rId16"/>
    <sheet name="国资2" sheetId="8" r:id="rId17"/>
    <sheet name="社保1" sheetId="22" r:id="rId18"/>
    <sheet name="社保2" sheetId="7" r:id="rId19"/>
  </sheets>
  <definedNames>
    <definedName name="_xlnm._FilterDatabase" localSheetId="2" hidden="1">一般2!$A$4:$C$98</definedName>
    <definedName name="_xlnm._FilterDatabase" localSheetId="3" hidden="1">一般3!$A$4:$L$556</definedName>
    <definedName name="_xlnm.Print_Titles" localSheetId="9">基1!$1:$3</definedName>
    <definedName name="_xlnm.Print_Titles" localSheetId="17">社保1!$1:$4</definedName>
    <definedName name="_xlnm.Print_Titles" localSheetId="18">社保2!$1:$4</definedName>
    <definedName name="_xlnm.Print_Titles" localSheetId="1">一般1!$1:$3</definedName>
    <definedName name="_xlnm.Print_Titles" localSheetId="2">一般2!$1:$3</definedName>
    <definedName name="_xlnm.Print_Titles" localSheetId="3">一般3!$1:$3</definedName>
  </definedNames>
  <calcPr calcId="125725"/>
</workbook>
</file>

<file path=xl/calcChain.xml><?xml version="1.0" encoding="utf-8"?>
<calcChain xmlns="http://schemas.openxmlformats.org/spreadsheetml/2006/main">
  <c r="E17" i="7"/>
  <c r="D17"/>
  <c r="C17"/>
  <c r="B17"/>
  <c r="D14"/>
  <c r="C14"/>
  <c r="B14"/>
  <c r="E13"/>
  <c r="D13"/>
  <c r="C13"/>
  <c r="B13"/>
  <c r="E7"/>
  <c r="E6"/>
  <c r="E17" i="22"/>
  <c r="D17"/>
  <c r="C17"/>
  <c r="B17"/>
  <c r="D14"/>
  <c r="C14"/>
  <c r="B14"/>
  <c r="E13"/>
  <c r="D13"/>
  <c r="C13"/>
  <c r="B13"/>
  <c r="E7"/>
  <c r="E6"/>
  <c r="K45" i="6"/>
  <c r="E45"/>
  <c r="C45"/>
  <c r="K44"/>
  <c r="E44"/>
  <c r="C44"/>
  <c r="E42"/>
  <c r="E40"/>
  <c r="E39"/>
  <c r="E37"/>
  <c r="E36"/>
  <c r="K34"/>
  <c r="K33"/>
  <c r="E33"/>
  <c r="K32"/>
  <c r="E31"/>
  <c r="E30"/>
  <c r="E29"/>
  <c r="K28"/>
  <c r="E28"/>
  <c r="K27"/>
  <c r="E27"/>
  <c r="C27"/>
  <c r="K25"/>
  <c r="K24"/>
  <c r="K22"/>
  <c r="K20"/>
  <c r="K19"/>
  <c r="K18"/>
  <c r="K17"/>
  <c r="K15"/>
  <c r="K14"/>
  <c r="K13"/>
  <c r="K12"/>
  <c r="K11"/>
  <c r="E11"/>
  <c r="K10"/>
  <c r="E10"/>
  <c r="K9"/>
  <c r="K8"/>
  <c r="E8"/>
  <c r="K7"/>
  <c r="E7"/>
  <c r="K6"/>
  <c r="E6"/>
  <c r="K5"/>
  <c r="E5"/>
  <c r="K4"/>
  <c r="E4"/>
  <c r="D31" i="12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C4"/>
  <c r="B4"/>
  <c r="D42" i="11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C4"/>
  <c r="B4"/>
  <c r="K45" i="1"/>
  <c r="E45"/>
  <c r="K44"/>
  <c r="E44"/>
  <c r="E42"/>
  <c r="K41"/>
  <c r="E41"/>
  <c r="K40"/>
  <c r="E40"/>
  <c r="K38"/>
  <c r="K35"/>
  <c r="E34"/>
  <c r="E31"/>
  <c r="E30"/>
  <c r="E29"/>
  <c r="E27"/>
  <c r="E25"/>
  <c r="E24"/>
  <c r="E23"/>
  <c r="E22"/>
  <c r="E21"/>
  <c r="E20"/>
  <c r="E19"/>
  <c r="E18"/>
  <c r="E17"/>
  <c r="E15"/>
  <c r="E14"/>
  <c r="E13"/>
  <c r="E12"/>
  <c r="E11"/>
  <c r="E10"/>
  <c r="E9"/>
  <c r="E8"/>
  <c r="E7"/>
  <c r="E6"/>
  <c r="E5"/>
  <c r="K4"/>
  <c r="I4"/>
  <c r="E4"/>
</calcChain>
</file>

<file path=xl/sharedStrings.xml><?xml version="1.0" encoding="utf-8"?>
<sst xmlns="http://schemas.openxmlformats.org/spreadsheetml/2006/main" count="1209" uniqueCount="924">
  <si>
    <t>目    录</t>
  </si>
  <si>
    <t>一、一般公共预算决算报表</t>
  </si>
  <si>
    <t>（一）2018年一般公共预算收支决算总表</t>
  </si>
  <si>
    <t>（二）2018年一般公共预算收入决算表</t>
  </si>
  <si>
    <t>（三）2018年一般公共预算支出决算表</t>
  </si>
  <si>
    <t>（四）2018年一般公共预算基本支出决算表</t>
  </si>
  <si>
    <t>（五）2018年一般公共预算税收返还和转移支付收入决算表</t>
  </si>
  <si>
    <t>二、政府性基金决算报表</t>
  </si>
  <si>
    <t>（一）2018年政府性基金收支决算总表</t>
  </si>
  <si>
    <t>（二）2018年政府性基金收入决算表</t>
  </si>
  <si>
    <t>（三）2018年政府性基金支出决算表</t>
  </si>
  <si>
    <t>三、国有资本经营决算报表</t>
  </si>
  <si>
    <t>（一）2018年国有资本经营收入决算表</t>
  </si>
  <si>
    <t>（二）2018年国有资本经营支出决算表</t>
  </si>
  <si>
    <t>四、社会保险基金决算报表</t>
  </si>
  <si>
    <t>（一）2018年社会保险基金收入决算表</t>
  </si>
  <si>
    <t>（二）2018年社会保险基金支出决算表</t>
  </si>
  <si>
    <t>2018年一般公共预算收支决算总表</t>
  </si>
  <si>
    <t>单位：万元</t>
  </si>
  <si>
    <t>预    算    科    目</t>
  </si>
  <si>
    <t>2017年
决算数</t>
  </si>
  <si>
    <t>2018年
年初预算数</t>
  </si>
  <si>
    <t>2018年
决算数</t>
  </si>
  <si>
    <t>同比增减%</t>
  </si>
  <si>
    <t xml:space="preserve"> 一、本年收入(一般公共预算收入)</t>
  </si>
  <si>
    <t>一、本年支出（一般公共预算支出）</t>
  </si>
  <si>
    <t xml:space="preserve"> 二、上级补助收入              </t>
  </si>
  <si>
    <t xml:space="preserve">二、上解上级支出                         </t>
  </si>
  <si>
    <t xml:space="preserve"> （一）返还性收入              </t>
  </si>
  <si>
    <t xml:space="preserve">      体制上解支出</t>
  </si>
  <si>
    <t xml:space="preserve">     增值税和消费税税收返还收入</t>
  </si>
  <si>
    <t xml:space="preserve">      出口退税专项上解支出</t>
  </si>
  <si>
    <t xml:space="preserve">     所得税基数返还收入</t>
  </si>
  <si>
    <t xml:space="preserve">      专项上解支出</t>
  </si>
  <si>
    <t xml:space="preserve">     成品油税费改革税收返还收入 </t>
  </si>
  <si>
    <t xml:space="preserve">     其他税收返还收入</t>
  </si>
  <si>
    <t>三、补助下级支出</t>
  </si>
  <si>
    <t xml:space="preserve"> （二）一般性转移支付收入              </t>
  </si>
  <si>
    <t xml:space="preserve"> （一）补助各区支出  </t>
  </si>
  <si>
    <t xml:space="preserve">     体制补助收入</t>
  </si>
  <si>
    <t xml:space="preserve">   1.自治区补助支出  </t>
  </si>
  <si>
    <t xml:space="preserve">     均衡性转移支付收入</t>
  </si>
  <si>
    <t xml:space="preserve">       所得税基数返还支出</t>
  </si>
  <si>
    <t xml:space="preserve">     县级基本财力保障机制奖补资金收入   </t>
  </si>
  <si>
    <t xml:space="preserve">       其他税收返还支出</t>
  </si>
  <si>
    <t xml:space="preserve">     结算补助收入</t>
  </si>
  <si>
    <t xml:space="preserve">       固定数额补助支出</t>
  </si>
  <si>
    <t xml:space="preserve">     资源枯竭型城市转移支付补助收入</t>
  </si>
  <si>
    <t xml:space="preserve">       专项拨款补助</t>
  </si>
  <si>
    <t xml:space="preserve">     成品油税费改革转移支付补助收入</t>
  </si>
  <si>
    <t xml:space="preserve">       自治区其他补助</t>
  </si>
  <si>
    <t xml:space="preserve">     基层公检法司转移支付收入</t>
  </si>
  <si>
    <t xml:space="preserve">   2.市补助城区支出  </t>
  </si>
  <si>
    <t xml:space="preserve">     城乡义务教育转移支付收入    </t>
  </si>
  <si>
    <t xml:space="preserve">       体制固定补助  </t>
  </si>
  <si>
    <t xml:space="preserve">     基本养老金转移支付收入</t>
  </si>
  <si>
    <t xml:space="preserve">       市分享税收返还</t>
  </si>
  <si>
    <t xml:space="preserve">     城乡居民医疗保险转移支付收入</t>
  </si>
  <si>
    <t xml:space="preserve">       市其他补助</t>
  </si>
  <si>
    <t xml:space="preserve">     农村综合改革转移支付收入</t>
  </si>
  <si>
    <t xml:space="preserve">  （二）补助各县支出  </t>
  </si>
  <si>
    <t xml:space="preserve">     产粮(油)大县奖励资金收入</t>
  </si>
  <si>
    <t xml:space="preserve">     重点生态功能区转移支付收入</t>
  </si>
  <si>
    <t xml:space="preserve">   2.市补助县支出  </t>
  </si>
  <si>
    <t xml:space="preserve">     固定数额补助收入</t>
  </si>
  <si>
    <t xml:space="preserve">     革命老区转移支付收入</t>
  </si>
  <si>
    <t xml:space="preserve">     民族地区转移支付收入</t>
  </si>
  <si>
    <t xml:space="preserve">     边疆地区转移支付收入</t>
  </si>
  <si>
    <t xml:space="preserve">     贫困地区转移支付收入</t>
  </si>
  <si>
    <t xml:space="preserve">     其他一般性性转移支付收入</t>
  </si>
  <si>
    <t xml:space="preserve"> （三）专项转移支付收入              </t>
  </si>
  <si>
    <t xml:space="preserve">     专项拨款补助收入</t>
  </si>
  <si>
    <t xml:space="preserve">     增发国债补助收入</t>
  </si>
  <si>
    <t>三、债券转贷收入</t>
  </si>
  <si>
    <t>四、下级上解收入</t>
  </si>
  <si>
    <t xml:space="preserve"> 四、债务还本支出  </t>
  </si>
  <si>
    <t xml:space="preserve"> (一)体制上解收入</t>
  </si>
  <si>
    <t xml:space="preserve"> 五、调出资金</t>
  </si>
  <si>
    <t>（二）出口退税专项上解收入</t>
  </si>
  <si>
    <t xml:space="preserve"> 六、增设预算周转金</t>
  </si>
  <si>
    <t>（三）成品油价格和税费改革专项上解收入</t>
  </si>
  <si>
    <t xml:space="preserve"> 七、补充预算稳定调节基金</t>
  </si>
  <si>
    <t>（四）专项上解收入</t>
  </si>
  <si>
    <t xml:space="preserve"> 八、债券转贷支出</t>
  </si>
  <si>
    <t>五、上年结余收入</t>
  </si>
  <si>
    <t xml:space="preserve"> 九、年终滚存结余 </t>
  </si>
  <si>
    <t xml:space="preserve">六、调入预算稳定调节基金     </t>
  </si>
  <si>
    <t xml:space="preserve">     减:结转下年的支出    </t>
  </si>
  <si>
    <t xml:space="preserve">七、调入其他资金     </t>
  </si>
  <si>
    <t xml:space="preserve">     净结余</t>
  </si>
  <si>
    <t xml:space="preserve">    </t>
  </si>
  <si>
    <t xml:space="preserve">       总               计   </t>
  </si>
  <si>
    <t xml:space="preserve">       总               计</t>
  </si>
  <si>
    <t>其中：当年一般公共预算总收入</t>
  </si>
  <si>
    <t>其中：当年一般公共预算总支出</t>
  </si>
  <si>
    <t>2018年一般公共预算收入决算明细表</t>
  </si>
  <si>
    <t>2018年决算数</t>
  </si>
  <si>
    <t>一、本年一般公共预算收入合计</t>
  </si>
  <si>
    <t>（一）税收收入</t>
  </si>
  <si>
    <t xml:space="preserve">  1、增值税</t>
  </si>
  <si>
    <t xml:space="preserve">      国有企业增值税</t>
  </si>
  <si>
    <t xml:space="preserve">      集体企业增值税</t>
  </si>
  <si>
    <t xml:space="preserve">      股份制企业增值税</t>
  </si>
  <si>
    <t xml:space="preserve">      港澳台和外商投资企业增值税</t>
  </si>
  <si>
    <t xml:space="preserve">      私营企业增值税</t>
  </si>
  <si>
    <t xml:space="preserve">      其他增值税</t>
  </si>
  <si>
    <t xml:space="preserve">      增值税税款滞纳金、罚款收入</t>
  </si>
  <si>
    <t xml:space="preserve">      残疾人就业增值税退税</t>
  </si>
  <si>
    <t xml:space="preserve">      软件增值税退税</t>
  </si>
  <si>
    <t xml:space="preserve">      宣传文化单位增值税退税</t>
  </si>
  <si>
    <t xml:space="preserve">      资源综合利用增值税退税</t>
  </si>
  <si>
    <t xml:space="preserve">      其他增值税退税</t>
  </si>
  <si>
    <t xml:space="preserve">      免抵调增增值税</t>
  </si>
  <si>
    <t xml:space="preserve">      改征增值税</t>
  </si>
  <si>
    <t xml:space="preserve">  2、营业税</t>
  </si>
  <si>
    <t xml:space="preserve">      一般营业税</t>
  </si>
  <si>
    <t xml:space="preserve">      营业税税款滞纳金、罚款收入</t>
  </si>
  <si>
    <t xml:space="preserve">  3、企业所得税</t>
  </si>
  <si>
    <t xml:space="preserve">  4、企业所得税退税</t>
  </si>
  <si>
    <t xml:space="preserve">  5、个人所得税</t>
  </si>
  <si>
    <t xml:space="preserve">  6、资源税</t>
  </si>
  <si>
    <t xml:space="preserve">  7、城市维护建设税</t>
  </si>
  <si>
    <t xml:space="preserve">  8、房产税</t>
  </si>
  <si>
    <t xml:space="preserve">  9、印花税</t>
  </si>
  <si>
    <t xml:space="preserve">  10、城镇土地使用税</t>
  </si>
  <si>
    <t xml:space="preserve">  11、土地增值税</t>
  </si>
  <si>
    <t xml:space="preserve">  12、车船税(款)</t>
  </si>
  <si>
    <t xml:space="preserve">  13、耕地占用税</t>
  </si>
  <si>
    <t xml:space="preserve">  14、契税</t>
  </si>
  <si>
    <t xml:space="preserve">  15、环境保护税</t>
  </si>
  <si>
    <t xml:space="preserve">  16、其他税收收入</t>
  </si>
  <si>
    <t>（二）非税收入</t>
  </si>
  <si>
    <t xml:space="preserve">  1、专项收入</t>
  </si>
  <si>
    <t xml:space="preserve">      教育费附加收入</t>
  </si>
  <si>
    <t xml:space="preserve">      地方教育附加收入</t>
  </si>
  <si>
    <t xml:space="preserve">      残疾人就业保障金收入</t>
  </si>
  <si>
    <t xml:space="preserve">      教育资金收入</t>
  </si>
  <si>
    <t xml:space="preserve">      农田水利建设资金收入</t>
  </si>
  <si>
    <t xml:space="preserve">      育林基金收入</t>
  </si>
  <si>
    <t xml:space="preserve">      森林植被恢复费</t>
  </si>
  <si>
    <t xml:space="preserve">      水利建设专项收入</t>
  </si>
  <si>
    <t xml:space="preserve">  2、行政事业性收费收入</t>
  </si>
  <si>
    <t xml:space="preserve">      公安行政事业性收费收入</t>
  </si>
  <si>
    <t xml:space="preserve">      法院行政事业性收费收入</t>
  </si>
  <si>
    <t xml:space="preserve">      司法行政事业性收费收入</t>
  </si>
  <si>
    <t xml:space="preserve">      财政行政事业性收费收入</t>
  </si>
  <si>
    <t xml:space="preserve">      人口和计划生育行政事业性收费收入</t>
  </si>
  <si>
    <t xml:space="preserve">      质量监督检验检疫行政事业性收费收入</t>
  </si>
  <si>
    <t xml:space="preserve">      人防办行政事业性收费收入</t>
  </si>
  <si>
    <t xml:space="preserve">      文化行政事业性收费收入</t>
  </si>
  <si>
    <t xml:space="preserve">      教育行政事业性收费收入</t>
  </si>
  <si>
    <t xml:space="preserve">      科技行政事业性收费收入</t>
  </si>
  <si>
    <t xml:space="preserve">      体育行政事业性收费收入</t>
  </si>
  <si>
    <t xml:space="preserve">      发展与改革(物价)行政事业性收费收入</t>
  </si>
  <si>
    <t xml:space="preserve">      国土资源行政事业性收费收入</t>
  </si>
  <si>
    <t xml:space="preserve">      建设行政事业性收费收入</t>
  </si>
  <si>
    <t xml:space="preserve">      环保行政事业性收费收入</t>
  </si>
  <si>
    <t xml:space="preserve">      交通运输行政事业性收费收入</t>
  </si>
  <si>
    <t xml:space="preserve">      农业行政事业性收费收入</t>
  </si>
  <si>
    <t xml:space="preserve">      水利行政事业性收费收入</t>
  </si>
  <si>
    <t xml:space="preserve">      卫生行政事业性收费收入</t>
  </si>
  <si>
    <t xml:space="preserve">      食品药品监管行政事业性收费收入</t>
  </si>
  <si>
    <t xml:space="preserve">      民政行政事业性收费收入</t>
  </si>
  <si>
    <t xml:space="preserve">      人力资源和社会保障行政事业性收费收入</t>
  </si>
  <si>
    <t xml:space="preserve">      党校行政事业性收费收入</t>
  </si>
  <si>
    <t xml:space="preserve">      其他行政事业性收费收入</t>
  </si>
  <si>
    <t xml:space="preserve">  3、罚没收入</t>
  </si>
  <si>
    <t xml:space="preserve">      公安罚没收入</t>
  </si>
  <si>
    <t xml:space="preserve">      检察院罚没收入</t>
  </si>
  <si>
    <t xml:space="preserve">      法院罚没收入</t>
  </si>
  <si>
    <t xml:space="preserve">      工商罚没收入</t>
  </si>
  <si>
    <t xml:space="preserve">      技术监督罚没收入</t>
  </si>
  <si>
    <t xml:space="preserve">      税务部门罚没收入</t>
  </si>
  <si>
    <t xml:space="preserve">      海关罚没收入</t>
  </si>
  <si>
    <t xml:space="preserve">      食品药品监督罚没收入</t>
  </si>
  <si>
    <t xml:space="preserve">      卫生罚没收入</t>
  </si>
  <si>
    <t xml:space="preserve">      检验检疫罚没收入</t>
  </si>
  <si>
    <t xml:space="preserve">      交通罚没收入</t>
  </si>
  <si>
    <t xml:space="preserve">      物价罚没收入</t>
  </si>
  <si>
    <t xml:space="preserve">      渔政罚没收入</t>
  </si>
  <si>
    <t xml:space="preserve">      其他一般罚没收入</t>
  </si>
  <si>
    <t xml:space="preserve">  4、国有资本经营收入</t>
  </si>
  <si>
    <t xml:space="preserve">      股利、股息收入</t>
  </si>
  <si>
    <t xml:space="preserve">  5、国有资源(资产)有偿使用收入</t>
  </si>
  <si>
    <t xml:space="preserve">      利息收入</t>
  </si>
  <si>
    <t xml:space="preserve">      非经营性国有资产收入</t>
  </si>
  <si>
    <t xml:space="preserve">      矿产资源专项收入</t>
  </si>
  <si>
    <t xml:space="preserve">      水资源费收入</t>
  </si>
  <si>
    <t xml:space="preserve">      其他国有资源(资产)有偿使用收入</t>
  </si>
  <si>
    <t xml:space="preserve">  6、捐赠收入</t>
  </si>
  <si>
    <t xml:space="preserve">  7、政府住房基金收入</t>
  </si>
  <si>
    <t xml:space="preserve">  8、其他收入</t>
  </si>
  <si>
    <t xml:space="preserve">二、上级补助收入              </t>
  </si>
  <si>
    <t xml:space="preserve">七、调入资金     </t>
  </si>
  <si>
    <t>2018年一般公共预算支出决算明细表</t>
  </si>
  <si>
    <t>项          目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</si>
  <si>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</si>
  <si>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</si>
  <si>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</si>
  <si>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</si>
  <si>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</si>
  <si>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</si>
  <si>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</si>
  <si>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</si>
  <si>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</si>
  <si>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</si>
  <si>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政协事务</t>
  </si>
  <si>
    <t xml:space="preserve">    政协会议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</si>
  <si>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</si>
  <si>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</si>
  <si>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</si>
  <si>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机关服务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</si>
  <si>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</si>
  <si>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</si>
  <si>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</si>
  <si>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</si>
  <si>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</si>
  <si>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</si>
  <si>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事业运行</t>
  </si>
  <si>
    <t xml:space="preserve">    其他政府办公厅(室)及相关机构事务支出</t>
  </si>
  <si>
    <t xml:space="preserve">  发展与改革事务</t>
  </si>
  <si>
    <t xml:space="preserve">    其他发展与改革事务支出</t>
  </si>
  <si>
    <t xml:space="preserve">  统计信息事务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</si>
  <si>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</si>
  <si>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</si>
  <si>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</si>
  <si>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</si>
  <si>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</si>
  <si>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</si>
  <si>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</si>
  <si>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</si>
  <si>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</si>
  <si>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</si>
  <si>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</si>
  <si>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</si>
  <si>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其他税收事务支出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</si>
  <si>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</si>
  <si>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</si>
  <si>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</si>
  <si>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</si>
  <si>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纪检监察事务</t>
  </si>
  <si>
    <t xml:space="preserve">    大案要案查处</t>
  </si>
  <si>
    <t xml:space="preserve">    其他纪检监察事务支出</t>
  </si>
  <si>
    <t xml:space="preserve">  商贸事务</t>
  </si>
  <si>
    <t xml:space="preserve">    招商引资</t>
  </si>
  <si>
    <t xml:space="preserve">    其他商贸事务支出</t>
  </si>
  <si>
    <t xml:space="preserve">  工商行政管理事务</t>
  </si>
  <si>
    <t xml:space="preserve">    执法办案专项</t>
  </si>
  <si>
    <t xml:space="preserve">  质量技术监督与检验检疫事务</t>
  </si>
  <si>
    <t xml:space="preserve">    质量技术监督行政执法及业务管理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</si>
  <si>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</si>
  <si>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</si>
  <si>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</si>
  <si>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</si>
  <si>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</si>
  <si>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档案事务</t>
  </si>
  <si>
    <t xml:space="preserve">    档案馆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</si>
  <si>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</si>
  <si>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</si>
  <si>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</si>
  <si>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</si>
  <si>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</si>
  <si>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</si>
  <si>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</si>
  <si>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</si>
  <si>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</si>
  <si>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</si>
  <si>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</si>
  <si>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</si>
  <si>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</si>
  <si>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</si>
  <si>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</si>
  <si>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</si>
  <si>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国防支出</t>
  </si>
  <si>
    <t xml:space="preserve">  国防动员</t>
  </si>
  <si>
    <t xml:space="preserve">    兵役征集</t>
  </si>
  <si>
    <t xml:space="preserve">    民兵</t>
  </si>
  <si>
    <t>公共安全支出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</si>
  <si>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</si>
  <si>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</si>
  <si>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</si>
  <si>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</si>
  <si>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</si>
  <si>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</si>
  <si>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</si>
  <si>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禁毒管理</t>
  </si>
  <si>
    <t xml:space="preserve">    道路交通管理</t>
  </si>
  <si>
    <t xml:space="preserve">    反恐怖</t>
  </si>
  <si>
    <t xml:space="preserve">    居民身份证管理</t>
  </si>
  <si>
    <t xml:space="preserve">    拘押收教场所管理</t>
  </si>
  <si>
    <t xml:space="preserve">    其他公安支出</t>
  </si>
  <si>
    <t xml:space="preserve">  检察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</si>
  <si>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</si>
  <si>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</si>
  <si>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</si>
  <si>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</si>
  <si>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</si>
  <si>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</si>
  <si>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</si>
  <si>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</si>
  <si>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</si>
  <si>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</si>
  <si>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</si>
  <si>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</si>
  <si>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</si>
  <si>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</si>
  <si>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社区矫正</t>
  </si>
  <si>
    <t xml:space="preserve">    其他司法支出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</si>
  <si>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</si>
  <si>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</si>
  <si>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</si>
  <si>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</si>
  <si>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</si>
  <si>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</si>
  <si>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</si>
  <si>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</si>
  <si>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</si>
  <si>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</si>
  <si>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</si>
  <si>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中专教育</t>
  </si>
  <si>
    <t xml:space="preserve">    其他职业教育支出</t>
  </si>
  <si>
    <t xml:space="preserve">  特殊教育</t>
  </si>
  <si>
    <t xml:space="preserve">    特殊学校教育</t>
  </si>
  <si>
    <t xml:space="preserve">  进修及培训</t>
  </si>
  <si>
    <t xml:space="preserve">    干部教育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</si>
  <si>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</si>
  <si>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</si>
  <si>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</si>
  <si>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</si>
  <si>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</si>
  <si>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</si>
  <si>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</si>
  <si>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</si>
  <si>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技术研究与开发</t>
  </si>
  <si>
    <t xml:space="preserve">    应用技术研究与开发</t>
  </si>
  <si>
    <t xml:space="preserve">    其他技术研究与开发支出</t>
  </si>
  <si>
    <t xml:space="preserve">  科技条件与服务</t>
  </si>
  <si>
    <t xml:space="preserve">    机构运行</t>
  </si>
  <si>
    <t xml:space="preserve">  社会科学</t>
  </si>
  <si>
    <t xml:space="preserve">    社会科学研究机构</t>
  </si>
  <si>
    <t xml:space="preserve">    其他社会科学支出</t>
  </si>
  <si>
    <t xml:space="preserve">  科学技术普及</t>
  </si>
  <si>
    <t xml:space="preserve">    科普活动</t>
  </si>
  <si>
    <t xml:space="preserve">    学术交流活动</t>
  </si>
  <si>
    <t xml:space="preserve">    其他科学技术普及支出</t>
  </si>
  <si>
    <t xml:space="preserve">  其他科学技术支出(款)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</si>
  <si>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</si>
  <si>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</si>
  <si>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</si>
  <si>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</si>
  <si>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</si>
  <si>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</si>
  <si>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</si>
  <si>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</si>
  <si>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</si>
  <si>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</si>
  <si>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</si>
  <si>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</si>
  <si>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博物馆</t>
  </si>
  <si>
    <t xml:space="preserve">  体育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</si>
  <si>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</si>
  <si>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</si>
  <si>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</si>
  <si>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</si>
  <si>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</si>
  <si>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</si>
  <si>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</si>
  <si>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</si>
  <si>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其他新闻出版广播影视支出</t>
  </si>
  <si>
    <t xml:space="preserve">  其他文化体育与传媒支出(款)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</si>
  <si>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</si>
  <si>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</si>
  <si>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</si>
  <si>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</si>
  <si>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</si>
  <si>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</si>
  <si>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</si>
  <si>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</si>
  <si>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</si>
  <si>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</si>
  <si>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</si>
  <si>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</si>
  <si>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</si>
  <si>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</si>
  <si>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</si>
  <si>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</si>
  <si>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</si>
  <si>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</si>
  <si>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</si>
  <si>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</si>
  <si>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</si>
  <si>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</si>
  <si>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</si>
  <si>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</si>
  <si>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</si>
  <si>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</si>
  <si>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</si>
  <si>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</si>
  <si>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</si>
  <si>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</si>
  <si>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</si>
  <si>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</si>
  <si>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</si>
  <si>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</si>
  <si>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</si>
  <si>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</si>
  <si>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</si>
  <si>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</si>
  <si>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</si>
  <si>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</si>
  <si>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</si>
  <si>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</si>
  <si>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</si>
  <si>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</si>
  <si>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</si>
  <si>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</si>
  <si>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</si>
  <si>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</si>
  <si>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</si>
  <si>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</si>
  <si>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</si>
  <si>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</si>
  <si>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</si>
  <si>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</si>
  <si>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</si>
  <si>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</si>
  <si>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</si>
  <si>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</si>
  <si>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</si>
  <si>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</si>
  <si>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</si>
  <si>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</si>
  <si>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</si>
  <si>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</si>
  <si>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</si>
  <si>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</si>
  <si>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</si>
  <si>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</si>
  <si>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</si>
  <si>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</si>
  <si>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</si>
  <si>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</si>
  <si>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</si>
  <si>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</si>
  <si>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</si>
  <si>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</si>
  <si>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</si>
  <si>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</si>
  <si>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</si>
  <si>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</si>
  <si>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</si>
  <si>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</si>
  <si>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</si>
  <si>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</si>
  <si>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</si>
  <si>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中医药</t>
  </si>
  <si>
    <t xml:space="preserve">    中医(民族医)药专项</t>
  </si>
  <si>
    <t xml:space="preserve">  计划生育事务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</si>
  <si>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</si>
  <si>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</si>
  <si>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</si>
  <si>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</si>
  <si>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</si>
  <si>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</si>
  <si>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</si>
  <si>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</si>
  <si>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</si>
  <si>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</si>
  <si>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</si>
  <si>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</si>
  <si>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</si>
  <si>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</si>
  <si>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</si>
  <si>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</si>
  <si>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  其他医疗救助支出</t>
  </si>
  <si>
    <t xml:space="preserve">  优抚对象医疗</t>
  </si>
  <si>
    <t xml:space="preserve">    优抚对象医疗补助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</si>
  <si>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</si>
  <si>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</si>
  <si>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</si>
  <si>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</si>
  <si>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其他环境保护管理事务支出</t>
  </si>
  <si>
    <t xml:space="preserve">  污染防治</t>
  </si>
  <si>
    <t xml:space="preserve">    水体</t>
  </si>
  <si>
    <t xml:space="preserve">  自然生态保护</t>
  </si>
  <si>
    <t xml:space="preserve">    农村环境保护</t>
  </si>
  <si>
    <t xml:space="preserve">  天然林保护</t>
  </si>
  <si>
    <t xml:space="preserve">    停伐补助</t>
  </si>
  <si>
    <t xml:space="preserve">    其他天然林保护支出</t>
  </si>
  <si>
    <t xml:space="preserve">  退耕还林</t>
  </si>
  <si>
    <t xml:space="preserve">    其他退耕还林支出</t>
  </si>
  <si>
    <t xml:space="preserve">  风沙荒漠治理</t>
  </si>
  <si>
    <t xml:space="preserve">    其他风沙荒漠治理支出</t>
  </si>
  <si>
    <t xml:space="preserve">  污染减排</t>
  </si>
  <si>
    <t xml:space="preserve">    环境监测与信息</t>
  </si>
  <si>
    <t xml:space="preserve">    减排专项支出</t>
  </si>
  <si>
    <t xml:space="preserve">  可再生能源(款)</t>
  </si>
  <si>
    <t xml:space="preserve">    可再生能源(项)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</si>
  <si>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</si>
  <si>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</si>
  <si>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</si>
  <si>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</si>
  <si>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</si>
  <si>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工程建设管理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</si>
  <si>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</si>
  <si>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</si>
  <si>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</si>
  <si>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</si>
  <si>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</si>
  <si>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</si>
  <si>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</si>
  <si>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</si>
  <si>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</si>
  <si>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</si>
  <si>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</si>
  <si>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</si>
  <si>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</si>
  <si>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</si>
  <si>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</si>
  <si>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</si>
  <si>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</si>
  <si>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</si>
  <si>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</si>
  <si>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农业行业业务管理</t>
  </si>
  <si>
    <t xml:space="preserve">    防灾救灾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</si>
  <si>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</si>
  <si>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</si>
  <si>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</si>
  <si>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</si>
  <si>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</si>
  <si>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</si>
  <si>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</si>
  <si>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</si>
  <si>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</si>
  <si>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</si>
  <si>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</si>
  <si>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</si>
  <si>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森林生态效益补偿</t>
  </si>
  <si>
    <t xml:space="preserve">    林业自然保护区</t>
  </si>
  <si>
    <t xml:space="preserve">    动植物保护</t>
  </si>
  <si>
    <t xml:space="preserve">    林业执法与监督</t>
  </si>
  <si>
    <t xml:space="preserve">    林业贷款贴息</t>
  </si>
  <si>
    <t xml:space="preserve">    其他林业支出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</si>
  <si>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</si>
  <si>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</si>
  <si>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</si>
  <si>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</si>
  <si>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水土保持</t>
  </si>
  <si>
    <t xml:space="preserve">    水资源节约管理与保护</t>
  </si>
  <si>
    <t xml:space="preserve">    防汛</t>
  </si>
  <si>
    <t xml:space="preserve">    农田水利</t>
  </si>
  <si>
    <t xml:space="preserve">    水利技术推广</t>
  </si>
  <si>
    <t xml:space="preserve">    江河湖库水系综合整治</t>
  </si>
  <si>
    <t xml:space="preserve">    大中型水库移民后期扶持专项支出</t>
  </si>
  <si>
    <t xml:space="preserve">    水利建设移民支出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</si>
  <si>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</si>
  <si>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</si>
  <si>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</si>
  <si>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</si>
  <si>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</si>
  <si>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</si>
  <si>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</si>
  <si>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</si>
  <si>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</si>
  <si>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</si>
  <si>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</si>
  <si>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</si>
  <si>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</si>
  <si>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</si>
  <si>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</si>
  <si>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</si>
  <si>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</si>
  <si>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</si>
  <si>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</si>
  <si>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</si>
  <si>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</si>
  <si>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</si>
  <si>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其他普惠金融发展支出</t>
  </si>
  <si>
    <t xml:space="preserve">  其他农林水支出(款)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</si>
  <si>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</si>
  <si>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</si>
  <si>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</si>
  <si>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</si>
  <si>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</si>
  <si>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公路和运输安全</t>
  </si>
  <si>
    <t xml:space="preserve">    公路运输管理</t>
  </si>
  <si>
    <t xml:space="preserve">    水路运输管理支出</t>
  </si>
  <si>
    <t xml:space="preserve">    其他公路水路运输支出</t>
  </si>
  <si>
    <t xml:space="preserve">  成品油价格改革对交通运输的补贴</t>
  </si>
  <si>
    <t xml:space="preserve">    对城市公交的补贴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</si>
  <si>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</si>
  <si>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</si>
  <si>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</si>
  <si>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>资源勘探信息等支出</t>
  </si>
  <si>
    <t xml:space="preserve">  制造业</t>
  </si>
  <si>
    <t xml:space="preserve">    其他制造业支出</t>
  </si>
  <si>
    <t xml:space="preserve">  安全生产监管</t>
  </si>
  <si>
    <t xml:space="preserve">    安全监管监察专项</t>
  </si>
  <si>
    <t xml:space="preserve">  其他资源勘探信息等支出(款)</t>
  </si>
  <si>
    <t xml:space="preserve">    其他资源勘探信息等支出(项)</t>
  </si>
  <si>
    <t>商业服务业等支出</t>
  </si>
  <si>
    <t xml:space="preserve">  商业流通事务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</si>
  <si>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</si>
  <si>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</si>
  <si>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</si>
  <si>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其他旅游业管理与服务支出</t>
  </si>
  <si>
    <t xml:space="preserve">  其他商业服务业等支出(款)</t>
  </si>
  <si>
    <t xml:space="preserve">    服务业基础设施建设</t>
  </si>
  <si>
    <t>金融支出</t>
  </si>
  <si>
    <t xml:space="preserve">  金融发展支出</t>
  </si>
  <si>
    <t xml:space="preserve">    其他金融发展支出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</si>
  <si>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</si>
  <si>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</si>
  <si>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</si>
  <si>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</si>
  <si>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</si>
  <si>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</si>
  <si>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</si>
  <si>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</si>
  <si>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地质矿产资源利用与保护</t>
  </si>
  <si>
    <t xml:space="preserve">    其他国土资源事务支出</t>
  </si>
  <si>
    <t xml:space="preserve">  测绘事务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</si>
  <si>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</si>
  <si>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</si>
  <si>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</si>
  <si>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</si>
  <si>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</si>
  <si>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气象事务</t>
  </si>
  <si>
    <t xml:space="preserve">    气象事业机构</t>
  </si>
  <si>
    <t xml:space="preserve">    其他气象事务支出</t>
  </si>
  <si>
    <t>住房保障支出</t>
  </si>
  <si>
    <t xml:space="preserve">  保障性安居工程支出</t>
  </si>
  <si>
    <t xml:space="preserve">    棚户区改造</t>
  </si>
  <si>
    <t xml:space="preserve">    农村危房改造</t>
  </si>
  <si>
    <t xml:space="preserve">    公共租赁住房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</si>
  <si>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</si>
  <si>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</si>
  <si>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</si>
  <si>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城乡社区住宅</t>
  </si>
  <si>
    <t xml:space="preserve">    其他城乡社区住宅支出</t>
  </si>
  <si>
    <t>粮油物资储备支出</t>
  </si>
  <si>
    <t xml:space="preserve">  粮油事务</t>
  </si>
  <si>
    <t xml:space="preserve">  粮油储备</t>
  </si>
  <si>
    <t xml:space="preserve">    储备粮(油)库建设</t>
  </si>
  <si>
    <t xml:space="preserve">    其他粮油储备支出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</si>
  <si>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</si>
  <si>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</si>
  <si>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</si>
  <si>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</si>
  <si>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</si>
  <si>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</si>
  <si>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>债务发行费用支出</t>
  </si>
  <si>
    <t xml:space="preserve">  地方政府一般债务发行费用支出</t>
  </si>
  <si>
    <t xml:space="preserve">四、债务还本支出  </t>
  </si>
  <si>
    <t>五、调出资金</t>
  </si>
  <si>
    <t>六、增设预算周转金</t>
  </si>
  <si>
    <t>七、补充预算稳定调节基金</t>
  </si>
  <si>
    <t>八、债券转贷支出</t>
  </si>
  <si>
    <t xml:space="preserve">九、年终滚存结余 </t>
  </si>
  <si>
    <t>2018年一般公共预算基本支出决算表</t>
  </si>
  <si>
    <t>科目编码</t>
  </si>
  <si>
    <t>科目名称</t>
  </si>
  <si>
    <t>一般公共预算基本支出</t>
  </si>
  <si>
    <t>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</si>
  <si>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</si>
  <si>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</si>
  <si>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</si>
  <si>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</si>
  <si>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</si>
  <si>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</si>
  <si>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</si>
  <si>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</si>
  <si>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</si>
  <si>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</si>
  <si>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</si>
  <si>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</si>
  <si>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</si>
  <si>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</si>
  <si>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</si>
  <si>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</si>
  <si>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</si>
  <si>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</si>
  <si>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</si>
  <si>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</si>
  <si>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</si>
  <si>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</si>
  <si>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</si>
  <si>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</si>
  <si>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</si>
  <si>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</si>
  <si>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</si>
  <si>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</si>
  <si>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</si>
  <si>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</si>
  <si>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</si>
  <si>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</si>
  <si>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</si>
  <si>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</si>
  <si>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</si>
  <si>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</si>
  <si>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</si>
  <si>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</si>
  <si>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</si>
  <si>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</si>
  <si>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</si>
  <si>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</si>
  <si>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</si>
  <si>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</si>
  <si>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</si>
  <si>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</si>
  <si>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</si>
  <si>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</si>
  <si>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</si>
  <si>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</si>
  <si>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</si>
  <si>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</si>
  <si>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</si>
  <si>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</si>
  <si>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</si>
  <si>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</si>
  <si>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</si>
  <si>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</si>
  <si>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2018年一般公共预算税收返还和转移支付收入决算表</t>
  </si>
  <si>
    <t>预算科目</t>
  </si>
  <si>
    <t>完成年初预算%</t>
  </si>
  <si>
    <t xml:space="preserve">上级补助收入              </t>
  </si>
  <si>
    <t xml:space="preserve">  返还性收入              </t>
  </si>
  <si>
    <t xml:space="preserve">  一般性转移支付收入              </t>
  </si>
  <si>
    <t xml:space="preserve">  专项转移支付收入              </t>
  </si>
  <si>
    <t>债券转贷收入</t>
  </si>
  <si>
    <t>下级上解收入</t>
  </si>
  <si>
    <t xml:space="preserve">  体制上解收入</t>
  </si>
  <si>
    <t xml:space="preserve">  出口退税专项上解收入</t>
  </si>
  <si>
    <t xml:space="preserve">  成品油价格和税费改革专项上解收入</t>
  </si>
  <si>
    <t xml:space="preserve">  专项上解收入</t>
  </si>
  <si>
    <t>上年结余收入</t>
  </si>
  <si>
    <t xml:space="preserve">调入预算稳定调节基金     </t>
  </si>
  <si>
    <t xml:space="preserve">调入其他资金     </t>
  </si>
  <si>
    <t>年初预算数</t>
  </si>
  <si>
    <t xml:space="preserve">上解上级支出                         </t>
  </si>
  <si>
    <t>补助下级支出</t>
  </si>
  <si>
    <t xml:space="preserve">  补助各区支出  </t>
  </si>
  <si>
    <t xml:space="preserve">      自治区补助支出  </t>
  </si>
  <si>
    <t xml:space="preserve">      市补助城区支出  </t>
  </si>
  <si>
    <t xml:space="preserve">   补助各县支出  </t>
  </si>
  <si>
    <t xml:space="preserve">      市补助县支出  </t>
  </si>
  <si>
    <t xml:space="preserve">债务还本支出  </t>
  </si>
  <si>
    <t>调出资金</t>
  </si>
  <si>
    <t>增设预算周转金</t>
  </si>
  <si>
    <t>补充预算稳定调节基金</t>
  </si>
  <si>
    <t>债券转贷支出</t>
  </si>
  <si>
    <t xml:space="preserve">年终滚存结余 </t>
  </si>
  <si>
    <t>项        目</t>
  </si>
  <si>
    <t>融水县</t>
  </si>
  <si>
    <t>(1)一般公共服务</t>
  </si>
  <si>
    <t>(2)国防</t>
  </si>
  <si>
    <t>(3)公共安全</t>
  </si>
  <si>
    <t>(4)教育</t>
  </si>
  <si>
    <t>(5)科学技术</t>
  </si>
  <si>
    <t>(6)文化体育与传媒</t>
  </si>
  <si>
    <t>(7)社会保障和就业</t>
  </si>
  <si>
    <t>(8)医疗卫生与计划生育</t>
  </si>
  <si>
    <t>(9)节能环保</t>
  </si>
  <si>
    <t>(10)城乡社区</t>
  </si>
  <si>
    <t>(11)农林水</t>
  </si>
  <si>
    <t>(12)交通运输</t>
  </si>
  <si>
    <t>(13)资源勘探信息等</t>
  </si>
  <si>
    <t>(14)商业服务业等</t>
  </si>
  <si>
    <t>(15)金融</t>
  </si>
  <si>
    <t>(16)国土海洋气象等</t>
  </si>
  <si>
    <t>(17)住房保障</t>
  </si>
  <si>
    <t>(18)粮油物资储备</t>
  </si>
  <si>
    <t>(19)其他支出</t>
  </si>
  <si>
    <t>2018年一般债务限额和余额情况决算表</t>
  </si>
  <si>
    <t>地  区</t>
  </si>
  <si>
    <t>一般债务</t>
  </si>
  <si>
    <t>期末余额</t>
  </si>
  <si>
    <t xml:space="preserve">年度限额
</t>
  </si>
  <si>
    <t xml:space="preserve">   融水县</t>
  </si>
  <si>
    <t>2018年政府性基金收支决算总表</t>
  </si>
  <si>
    <t>2018年
年  初
预算数</t>
  </si>
  <si>
    <t>比上年
+、- %</t>
  </si>
  <si>
    <t>2018年调整预算数</t>
  </si>
  <si>
    <t>一、国有土地使用权出让收入</t>
  </si>
  <si>
    <t>一、文化体育与传媒——国家电影事业发展专项资金及对应专项债务收入安排的支出</t>
  </si>
  <si>
    <t>二、国有土地收益基金收入</t>
  </si>
  <si>
    <t>二、社会保障和就业——大中型水库移民后期扶持基金支出</t>
  </si>
  <si>
    <t>三、农业土地开发资金收入</t>
  </si>
  <si>
    <t>三、城乡社区事务</t>
  </si>
  <si>
    <t>四、城市公用事业附加收入</t>
  </si>
  <si>
    <t xml:space="preserve">      国有土地使用权出让收入及对应专项债务收入安排的支出</t>
  </si>
  <si>
    <t>五、城市基础设施配套费收入</t>
  </si>
  <si>
    <t xml:space="preserve">      城市公用事业附加及对应专项债务收入安排的支出</t>
  </si>
  <si>
    <t>六、港口建设费收入</t>
  </si>
  <si>
    <t xml:space="preserve">      国有土地收益基金及对应专项债务收入安排的支出</t>
  </si>
  <si>
    <t>七、污水处理费收入</t>
  </si>
  <si>
    <t xml:space="preserve">      农业土地开发资金及对应专项债务收入安排的支出</t>
  </si>
  <si>
    <t>八、其他基金收入</t>
  </si>
  <si>
    <t xml:space="preserve">      城市基础设施配套费及对应专项债务收入安排的支出</t>
  </si>
  <si>
    <t xml:space="preserve">      污水处理费及对应专项债务收入安排的支出</t>
  </si>
  <si>
    <t>四、农林水事务</t>
  </si>
  <si>
    <t xml:space="preserve">      大中型水库库区基金及对应专项债务收入安排的支出</t>
  </si>
  <si>
    <t xml:space="preserve">      国家重大水利工程建设基金及对应专项债务收入安排的支出</t>
  </si>
  <si>
    <t>五、交通运输——港口建设费及对应专项债务收入安排的支出</t>
  </si>
  <si>
    <t>六、资源勘探电力信息等事务</t>
  </si>
  <si>
    <t xml:space="preserve">      新型墙体材料专项基金及对应专项债务收入安排的支出</t>
  </si>
  <si>
    <t>七、商业服务业等事务——旅游发展基金支出</t>
  </si>
  <si>
    <t>八、其他支出</t>
  </si>
  <si>
    <t xml:space="preserve">      彩票发行销售机构业务费安排的支出</t>
  </si>
  <si>
    <t xml:space="preserve">      彩票公益金相关支出</t>
  </si>
  <si>
    <t xml:space="preserve">      其他政府性基金相关支出</t>
  </si>
  <si>
    <t>九、债务付息支出</t>
  </si>
  <si>
    <t>十、债务发行费用支出</t>
  </si>
  <si>
    <t>十一、上年结转专款支出</t>
  </si>
  <si>
    <t>本年基金收入合计</t>
  </si>
  <si>
    <t>本年基金支出合计</t>
  </si>
  <si>
    <t>转移性收入</t>
  </si>
  <si>
    <t>转移性支出</t>
  </si>
  <si>
    <t xml:space="preserve">   政府性基金上级补助收入</t>
  </si>
  <si>
    <t xml:space="preserve">   政府性基金上解支出</t>
  </si>
  <si>
    <t xml:space="preserve">    其中：国家电影事业发展专项资金收入</t>
  </si>
  <si>
    <t xml:space="preserve">   政府性基金补助支出</t>
  </si>
  <si>
    <t xml:space="preserve">         大中型水库移民后期扶持基金收入</t>
  </si>
  <si>
    <t xml:space="preserve">   债务支出（置换存量债务）</t>
  </si>
  <si>
    <t xml:space="preserve">         大中型水库库区基金收入</t>
  </si>
  <si>
    <t xml:space="preserve">   调出资金</t>
  </si>
  <si>
    <t xml:space="preserve">         小型水库移民扶助基金收入</t>
  </si>
  <si>
    <t xml:space="preserve">   年终结余</t>
  </si>
  <si>
    <t xml:space="preserve">         国家重大水利工程建设基金收入</t>
  </si>
  <si>
    <t xml:space="preserve">   债务还本支出</t>
  </si>
  <si>
    <t xml:space="preserve">         旅游发展基金收入</t>
  </si>
  <si>
    <t xml:space="preserve">   债务转贷支出</t>
  </si>
  <si>
    <t xml:space="preserve">         其他政府性基金收入</t>
  </si>
  <si>
    <t xml:space="preserve">          其中：其他政府性基金收入</t>
  </si>
  <si>
    <t xml:space="preserve">              彩票发行机构和彩票销售机构的业务费用</t>
  </si>
  <si>
    <t xml:space="preserve">              彩票公益金收入</t>
  </si>
  <si>
    <t xml:space="preserve">   债券转贷收入</t>
  </si>
  <si>
    <t xml:space="preserve">   政府性基金下级上解收入</t>
  </si>
  <si>
    <t xml:space="preserve">   上年结余收入</t>
  </si>
  <si>
    <t xml:space="preserve">   调入资金</t>
  </si>
  <si>
    <t>收入总计</t>
  </si>
  <si>
    <t>支出总计</t>
  </si>
  <si>
    <t>其中：当年基金总收入</t>
  </si>
  <si>
    <t>其中：当年基金总支出</t>
  </si>
  <si>
    <t>2018年政府性基金收入决算表</t>
  </si>
  <si>
    <t>2018年政府性基金支出决算表</t>
  </si>
  <si>
    <t xml:space="preserve">      新菜地开发建设基金及对应专项债务收入安排的支出</t>
  </si>
  <si>
    <t>项目</t>
  </si>
  <si>
    <t>政府性基金支出</t>
  </si>
  <si>
    <t>政府性基金补助下级支出</t>
  </si>
  <si>
    <t>政府性基金上解上级支出</t>
  </si>
  <si>
    <t>政府性基金调出资金</t>
  </si>
  <si>
    <t>债务还本支出</t>
  </si>
  <si>
    <t xml:space="preserve">    地方政府专项债务还本支出</t>
  </si>
  <si>
    <t>债务转贷支出</t>
  </si>
  <si>
    <t>政府性基金计划单列市上解省支出</t>
  </si>
  <si>
    <t>政府性基金省补助计划单列市支出</t>
  </si>
  <si>
    <t>待偿债置换专项债券结余</t>
  </si>
  <si>
    <t>政府性基金年终结余</t>
  </si>
  <si>
    <t>地区</t>
  </si>
  <si>
    <t>2018年专项债务限额和余额情况决算表</t>
  </si>
  <si>
    <t>专项债务</t>
  </si>
  <si>
    <t>2018年国有资本经营收入决算表</t>
  </si>
  <si>
    <t>2018年
初预算数</t>
  </si>
  <si>
    <t>2018年
调整预算数</t>
  </si>
  <si>
    <t>一、国有资本经营收入</t>
  </si>
  <si>
    <t>（一）利润收入</t>
  </si>
  <si>
    <t xml:space="preserve">  房地产企业利润收入</t>
  </si>
  <si>
    <t xml:space="preserve">  其他国有资本经营预算企业利润收入</t>
  </si>
  <si>
    <t>（二）股利、股息收入</t>
  </si>
  <si>
    <t xml:space="preserve">  国有控股公司股利、股息收入</t>
  </si>
  <si>
    <t xml:space="preserve">  国有参股公司股利、股息收入</t>
  </si>
  <si>
    <t>（三）产权转让收入</t>
  </si>
  <si>
    <t xml:space="preserve">  国有独资企业产权转让收入</t>
  </si>
  <si>
    <t xml:space="preserve">  其他国有资本经营预算企业产权转让收入</t>
  </si>
  <si>
    <t>（四）清算收入</t>
  </si>
  <si>
    <t xml:space="preserve">  其他国有资本经营预算企业清算收入</t>
  </si>
  <si>
    <t>（五）其他国有资本经营预算收入</t>
  </si>
  <si>
    <t>二、上级补助收入</t>
  </si>
  <si>
    <t>三、上年结余</t>
  </si>
  <si>
    <t>总      计</t>
  </si>
  <si>
    <r>
      <rPr>
        <b/>
        <sz val="20"/>
        <color indexed="8"/>
        <rFont val="宋体"/>
        <family val="3"/>
        <charset val="134"/>
      </rPr>
      <t>201</t>
    </r>
    <r>
      <rPr>
        <b/>
        <sz val="20"/>
        <color indexed="8"/>
        <rFont val="宋体"/>
        <family val="3"/>
        <charset val="134"/>
      </rPr>
      <t>8</t>
    </r>
    <r>
      <rPr>
        <b/>
        <sz val="20"/>
        <color indexed="8"/>
        <rFont val="宋体"/>
        <family val="3"/>
        <charset val="134"/>
      </rPr>
      <t>年国有资本经营支出决算表</t>
    </r>
  </si>
  <si>
    <t>一、国有资本经营支出</t>
  </si>
  <si>
    <t>（一）解决历史遗留问题及改革成本支出</t>
  </si>
  <si>
    <t xml:space="preserve">    “三供一业”移交补助支出</t>
  </si>
  <si>
    <t>（二）国有企业资本金注入</t>
  </si>
  <si>
    <t>　　其他国有企业资本金注入</t>
  </si>
  <si>
    <t>二、补助下级支出</t>
  </si>
  <si>
    <t>三、调出资金</t>
  </si>
  <si>
    <t>四、年终结余</t>
  </si>
  <si>
    <t>2018年社会保险基金收入决算表</t>
  </si>
  <si>
    <t>2017年决算数</t>
  </si>
  <si>
    <t>2018年年初
预算数</t>
  </si>
  <si>
    <t>一、企业职工基本养老保险基金收入</t>
  </si>
  <si>
    <t>二、机关事业单位基本养老保险基金收入</t>
  </si>
  <si>
    <t>三、城镇职工基本医疗保险基金收入</t>
  </si>
  <si>
    <t>四、居民基本医疗保险基金收入</t>
  </si>
  <si>
    <t>五、工伤保险基金收入</t>
  </si>
  <si>
    <t>六、失业保险基金收入</t>
  </si>
  <si>
    <t>七、生育保险基金收入</t>
  </si>
  <si>
    <t>八、城乡居民基本养老保险基金收入</t>
  </si>
  <si>
    <t xml:space="preserve">   上级补助收入</t>
  </si>
  <si>
    <t>社会保险基金收入总计</t>
  </si>
  <si>
    <r>
      <rPr>
        <b/>
        <sz val="20"/>
        <color indexed="8"/>
        <rFont val="宋体"/>
        <family val="3"/>
        <charset val="134"/>
      </rPr>
      <t>201</t>
    </r>
    <r>
      <rPr>
        <b/>
        <sz val="20"/>
        <color indexed="8"/>
        <rFont val="宋体"/>
        <family val="3"/>
        <charset val="134"/>
      </rPr>
      <t>8</t>
    </r>
    <r>
      <rPr>
        <b/>
        <sz val="20"/>
        <color indexed="8"/>
        <rFont val="宋体"/>
        <family val="3"/>
        <charset val="134"/>
      </rPr>
      <t>年社会保险基金支出决算表</t>
    </r>
  </si>
  <si>
    <t>一、企业职工基本养老保险基金支出</t>
  </si>
  <si>
    <t>二、机关事业单位基本养老保险基金支出</t>
  </si>
  <si>
    <t>三、城镇职工基本医疗保险基金支出</t>
  </si>
  <si>
    <t>四、居民基本医疗保险基金支出</t>
  </si>
  <si>
    <t>五、工伤保险基金支出</t>
  </si>
  <si>
    <t>六、失业保险基金支出</t>
  </si>
  <si>
    <t>七、生育保险基金支出</t>
  </si>
  <si>
    <t>八、城乡居民基本养老保险基金支出</t>
  </si>
  <si>
    <t xml:space="preserve">   上解上级支出</t>
  </si>
  <si>
    <t>社会保险基金支出总计</t>
  </si>
  <si>
    <t>（八）2018年政府一般债务限额和余额情况决算表</t>
    <phoneticPr fontId="94" type="noConversion"/>
  </si>
  <si>
    <t>（六）2018年政府专项债务限额和余额情况决算表</t>
    <phoneticPr fontId="94" type="noConversion"/>
  </si>
  <si>
    <t>（七）2018年一般公共预算专项转移支付支出决算表</t>
    <phoneticPr fontId="94" type="noConversion"/>
  </si>
  <si>
    <t>（五）2018年政府性基金转移支付决算表</t>
    <phoneticPr fontId="94" type="noConversion"/>
  </si>
  <si>
    <r>
      <t>2018</t>
    </r>
    <r>
      <rPr>
        <b/>
        <sz val="20"/>
        <rFont val="宋体"/>
        <family val="3"/>
        <charset val="134"/>
      </rPr>
      <t>年一般公共预算专项转移支付支出决算表</t>
    </r>
    <phoneticPr fontId="94" type="noConversion"/>
  </si>
  <si>
    <t>2018年一般公共预算税收返还和转移支付支出决算表</t>
    <phoneticPr fontId="94" type="noConversion"/>
  </si>
  <si>
    <t xml:space="preserve">2018年政府性基金转移支付决算表
</t>
    <phoneticPr fontId="94" type="noConversion"/>
  </si>
  <si>
    <t xml:space="preserve">2018年政府性基金转移支付决算表     </t>
    <phoneticPr fontId="94" type="noConversion"/>
  </si>
  <si>
    <t>（六）2018年一般公共预算税收返还和转移支付支出决算表</t>
    <phoneticPr fontId="94" type="noConversion"/>
  </si>
  <si>
    <t>（四）2018年政府性基金转移支付决算表</t>
    <phoneticPr fontId="94" type="noConversion"/>
  </si>
</sst>
</file>

<file path=xl/styles.xml><?xml version="1.0" encoding="utf-8"?>
<styleSheet xmlns="http://schemas.openxmlformats.org/spreadsheetml/2006/main">
  <numFmts count="41"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_-* #,##0\¥_-;\-* #,##0\¥_-;_-* &quot;-&quot;\¥_-;_-@_-"/>
    <numFmt numFmtId="180" formatCode="_(&quot;$&quot;* #,##0_);_(&quot;$&quot;* \(#,##0\);_(&quot;$&quot;* &quot;-&quot;_);_(@_)"/>
    <numFmt numFmtId="181" formatCode="_-#0&quot;.&quot;0,_-;\(#0&quot;.&quot;0,\);_-\ \ &quot;-&quot;_-;_-@_-"/>
    <numFmt numFmtId="182" formatCode="_(&quot;$&quot;* #,##0_);_(&quot;$&quot;* \(#,##0\);_(&quot;$&quot;* &quot;-&quot;??_);_(@_)"/>
    <numFmt numFmtId="183" formatCode="mmm\ dd\,\ yy"/>
    <numFmt numFmtId="184" formatCode="0_ "/>
    <numFmt numFmtId="185" formatCode="0.0%"/>
    <numFmt numFmtId="186" formatCode="_-* #,##0.00\¥_-;\-* #,##0.00\¥_-;_-* &quot;-&quot;??\¥_-;_-@_-"/>
    <numFmt numFmtId="187" formatCode="_-#0&quot;.&quot;0000_-;\(#0&quot;.&quot;0000\);_-\ \ &quot;-&quot;_-;_-@_-"/>
    <numFmt numFmtId="188" formatCode="_-#,##0_-;\(#,##0\);_-\ \ &quot;-&quot;_-;_-@_-"/>
    <numFmt numFmtId="189" formatCode="_-#,###.00,_-;\(#,###.00,\);_-\ \ &quot;-&quot;_-;_-@_-"/>
    <numFmt numFmtId="190" formatCode="#,##0.00\¥;[Red]\-#,##0.00\¥"/>
    <numFmt numFmtId="191" formatCode="_(&quot;$&quot;* #,##0.00_);_(&quot;$&quot;* \(#,##0.00\);_(&quot;$&quot;* &quot;-&quot;??_);_(@_)"/>
    <numFmt numFmtId="192" formatCode="#,##0.0"/>
    <numFmt numFmtId="193" formatCode="_-#,###,_-;\(#,###,\);_-\ \ &quot;-&quot;_-;_-@_-"/>
    <numFmt numFmtId="194" formatCode="_-#,##0.00_-;\(#,##0.00\);_-\ \ &quot;-&quot;_-;_-@_-"/>
    <numFmt numFmtId="195" formatCode="_(&quot;$&quot;* #,##0.0_);_(&quot;$&quot;* \(#,##0.0\);_(&quot;$&quot;* &quot;-&quot;??_);_(@_)"/>
    <numFmt numFmtId="196" formatCode="_ * #,##0_ ;_ * \-#,##0_ ;_ * &quot;-&quot;??_ ;_ @_ "/>
    <numFmt numFmtId="197" formatCode="_-* #,##0.00_-;\-* #,##0.00_-;_-* &quot;-&quot;??_-;_-@_-"/>
    <numFmt numFmtId="198" formatCode="mmm/yyyy;_-\ &quot;N/A&quot;_-;_-\ &quot;-&quot;_-"/>
    <numFmt numFmtId="199" formatCode="mmm/dd/yyyy;_-\ &quot;N/A&quot;_-;_-\ &quot;-&quot;_-"/>
    <numFmt numFmtId="200" formatCode="mm/dd/yy_)"/>
    <numFmt numFmtId="201" formatCode="#,##0\ &quot; &quot;;\(#,##0\)\ ;&quot;—&quot;&quot; &quot;&quot; &quot;&quot; &quot;&quot; &quot;"/>
    <numFmt numFmtId="202" formatCode="_-* #,##0_-;\-* #,##0_-;_-* &quot;-&quot;??_-;_-@_-"/>
    <numFmt numFmtId="203" formatCode="#,##0.00\¥;\-#,##0.00\¥"/>
    <numFmt numFmtId="204" formatCode="#,##0_ ;[Red]\-#,##0\ "/>
    <numFmt numFmtId="205" formatCode="#,##0_ "/>
    <numFmt numFmtId="206" formatCode="&quot;$&quot;#,##0;\-&quot;$&quot;#,##0"/>
    <numFmt numFmtId="207" formatCode="0.000%"/>
    <numFmt numFmtId="208" formatCode="_-#,##0%_-;\(#,##0%\);_-\ &quot;-&quot;_-"/>
    <numFmt numFmtId="209" formatCode="0.0_ "/>
    <numFmt numFmtId="210" formatCode="_([$€-2]* #,##0.00_);_([$€-2]* \(#,##0.00\);_([$€-2]* &quot;-&quot;??_)"/>
    <numFmt numFmtId="211" formatCode="&quot;\&quot;#,##0;[Red]&quot;\&quot;&quot;\&quot;&quot;\&quot;&quot;\&quot;&quot;\&quot;&quot;\&quot;&quot;\&quot;\-#,##0"/>
    <numFmt numFmtId="212" formatCode="0.00_ "/>
    <numFmt numFmtId="213" formatCode="_-* #,##0_-;\-* #,##0_-;_-* &quot;-&quot;_-;_-@_-"/>
    <numFmt numFmtId="214" formatCode="#,##0.0_ "/>
    <numFmt numFmtId="215" formatCode="0_);[Red]\(0\)"/>
    <numFmt numFmtId="216" formatCode="#,##0.000_ "/>
  </numFmts>
  <fonts count="97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20"/>
      <name val="Times New Roman"/>
      <family val="1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黑体"/>
      <charset val="134"/>
    </font>
    <font>
      <sz val="11"/>
      <color indexed="42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2"/>
      <name val="Times New Roman"/>
      <family val="1"/>
    </font>
    <font>
      <b/>
      <sz val="11"/>
      <color indexed="42"/>
      <name val="宋体"/>
      <charset val="134"/>
    </font>
    <font>
      <sz val="10"/>
      <name val="Arial"/>
      <family val="2"/>
    </font>
    <font>
      <sz val="11"/>
      <color indexed="17"/>
      <name val="Tahoma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color indexed="54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name val="ＭＳ Ｐゴシック"/>
      <family val="2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???"/>
      <family val="1"/>
    </font>
    <font>
      <sz val="7"/>
      <name val="Small Fonts"/>
      <charset val="134"/>
    </font>
    <font>
      <sz val="10"/>
      <color indexed="8"/>
      <name val="Arial"/>
      <family val="2"/>
    </font>
    <font>
      <u val="singleAccounting"/>
      <vertAlign val="subscript"/>
      <sz val="1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i/>
      <sz val="12"/>
      <name val="Times New Roman"/>
      <family val="1"/>
    </font>
    <font>
      <sz val="11"/>
      <name val="蹈框"/>
      <charset val="134"/>
    </font>
    <font>
      <sz val="11"/>
      <color indexed="20"/>
      <name val="Tahoma"/>
      <family val="2"/>
    </font>
    <font>
      <sz val="10"/>
      <color indexed="20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0"/>
      <name val="Helv"/>
      <family val="2"/>
    </font>
    <font>
      <b/>
      <sz val="11"/>
      <name val="Helv"/>
      <family val="2"/>
    </font>
    <font>
      <b/>
      <sz val="8"/>
      <name val="Arial"/>
      <family val="2"/>
    </font>
    <font>
      <b/>
      <sz val="13"/>
      <color indexed="56"/>
      <name val="宋体"/>
      <family val="3"/>
      <charset val="134"/>
    </font>
    <font>
      <sz val="10"/>
      <name val="MS Serif"/>
      <family val="1"/>
    </font>
    <font>
      <sz val="10"/>
      <name val="Courier"/>
      <family val="3"/>
    </font>
    <font>
      <sz val="20"/>
      <name val="Letter Gothic (W1)"/>
      <family val="1"/>
    </font>
    <font>
      <sz val="10"/>
      <name val="MS Sans Serif"/>
      <family val="1"/>
    </font>
    <font>
      <sz val="10"/>
      <color indexed="16"/>
      <name val="MS Serif"/>
      <family val="1"/>
    </font>
    <font>
      <sz val="11"/>
      <name val="Times New Roman"/>
      <family val="1"/>
    </font>
    <font>
      <sz val="10"/>
      <color indexed="17"/>
      <name val="宋体"/>
      <family val="3"/>
      <charset val="134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sz val="10"/>
      <color indexed="8"/>
      <name val="MS Sans Serif"/>
      <family val="2"/>
    </font>
    <font>
      <sz val="10"/>
      <name val="Tms Rmn"/>
      <family val="1"/>
    </font>
    <font>
      <b/>
      <sz val="14"/>
      <color indexed="9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5"/>
      <color indexed="49"/>
      <name val="宋体"/>
      <family val="3"/>
      <charset val="134"/>
    </font>
    <font>
      <b/>
      <sz val="13"/>
      <color indexed="4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4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49"/>
      <name val="宋体"/>
      <family val="3"/>
      <charset val="134"/>
    </font>
    <font>
      <b/>
      <sz val="18"/>
      <color indexed="6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0"/>
      <name val="MS Sans Serif"/>
      <family val="2"/>
    </font>
    <font>
      <u/>
      <sz val="12"/>
      <color indexed="3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바탕체"/>
      <charset val="134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600"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43" fontId="91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1" fillId="2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9" fontId="91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8" fillId="0" borderId="0"/>
    <xf numFmtId="0" fontId="26" fillId="7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28" fillId="0" borderId="0"/>
    <xf numFmtId="43" fontId="25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25" fillId="0" borderId="0"/>
    <xf numFmtId="0" fontId="91" fillId="5" borderId="0" applyNumberFormat="0" applyBorder="0" applyAlignment="0" applyProtection="0">
      <alignment vertical="center"/>
    </xf>
    <xf numFmtId="0" fontId="10" fillId="21" borderId="12" applyNumberFormat="0" applyFont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1" fillId="6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0" borderId="0">
      <protection locked="0"/>
    </xf>
    <xf numFmtId="0" fontId="91" fillId="12" borderId="0" applyNumberFormat="0" applyBorder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7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30" fillId="0" borderId="0"/>
    <xf numFmtId="0" fontId="91" fillId="0" borderId="0"/>
    <xf numFmtId="0" fontId="26" fillId="26" borderId="0" applyNumberFormat="0" applyBorder="0" applyAlignment="0" applyProtection="0">
      <alignment vertical="center"/>
    </xf>
    <xf numFmtId="0" fontId="10" fillId="21" borderId="12" applyNumberFormat="0" applyFont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30" fillId="0" borderId="0"/>
    <xf numFmtId="0" fontId="30" fillId="0" borderId="0">
      <protection locked="0"/>
    </xf>
    <xf numFmtId="0" fontId="47" fillId="22" borderId="0" applyNumberFormat="0" applyBorder="0" applyAlignment="0" applyProtection="0">
      <alignment vertical="center"/>
    </xf>
    <xf numFmtId="0" fontId="30" fillId="0" borderId="0"/>
    <xf numFmtId="0" fontId="91" fillId="7" borderId="0" applyNumberFormat="0" applyBorder="0" applyAlignment="0" applyProtection="0">
      <alignment vertical="center"/>
    </xf>
    <xf numFmtId="0" fontId="48" fillId="0" borderId="0"/>
    <xf numFmtId="0" fontId="91" fillId="24" borderId="0" applyNumberFormat="0" applyBorder="0" applyAlignment="0" applyProtection="0">
      <alignment vertical="center"/>
    </xf>
    <xf numFmtId="49" fontId="34" fillId="0" borderId="0" applyProtection="0">
      <alignment horizontal="left"/>
    </xf>
    <xf numFmtId="0" fontId="30" fillId="0" borderId="0">
      <protection locked="0"/>
    </xf>
    <xf numFmtId="0" fontId="91" fillId="21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26" fillId="27" borderId="0" applyNumberFormat="0" applyBorder="0" applyAlignment="0" applyProtection="0">
      <alignment vertical="center"/>
    </xf>
    <xf numFmtId="0" fontId="30" fillId="0" borderId="0"/>
    <xf numFmtId="0" fontId="25" fillId="0" borderId="0"/>
    <xf numFmtId="0" fontId="30" fillId="0" borderId="0"/>
    <xf numFmtId="0" fontId="91" fillId="2" borderId="0" applyNumberFormat="0" applyBorder="0" applyAlignment="0" applyProtection="0">
      <alignment vertical="center"/>
    </xf>
    <xf numFmtId="0" fontId="30" fillId="0" borderId="0"/>
    <xf numFmtId="0" fontId="26" fillId="7" borderId="0" applyNumberFormat="0" applyBorder="0" applyAlignment="0" applyProtection="0">
      <alignment vertical="center"/>
    </xf>
    <xf numFmtId="0" fontId="44" fillId="0" borderId="0" applyFont="0" applyFill="0" applyBorder="0" applyAlignment="0" applyProtection="0"/>
    <xf numFmtId="0" fontId="30" fillId="0" borderId="0"/>
    <xf numFmtId="0" fontId="91" fillId="14" borderId="0" applyNumberFormat="0" applyBorder="0" applyAlignment="0" applyProtection="0">
      <alignment vertical="center"/>
    </xf>
    <xf numFmtId="0" fontId="44" fillId="0" borderId="0" applyFont="0" applyFill="0" applyBorder="0" applyAlignment="0" applyProtection="0"/>
    <xf numFmtId="0" fontId="28" fillId="0" borderId="0"/>
    <xf numFmtId="0" fontId="30" fillId="0" borderId="0">
      <protection locked="0"/>
    </xf>
    <xf numFmtId="0" fontId="91" fillId="19" borderId="0" applyNumberFormat="0" applyBorder="0" applyAlignment="0" applyProtection="0">
      <alignment vertical="center"/>
    </xf>
    <xf numFmtId="0" fontId="30" fillId="0" borderId="0"/>
    <xf numFmtId="0" fontId="17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30" fillId="0" borderId="0"/>
    <xf numFmtId="0" fontId="91" fillId="25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30" fillId="0" borderId="0"/>
    <xf numFmtId="43" fontId="2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8" fillId="0" borderId="0"/>
    <xf numFmtId="0" fontId="91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203" fontId="25" fillId="28" borderId="0"/>
    <xf numFmtId="0" fontId="28" fillId="0" borderId="0"/>
    <xf numFmtId="0" fontId="43" fillId="2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0" borderId="0">
      <alignment vertical="center"/>
    </xf>
    <xf numFmtId="0" fontId="17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8" fillId="0" borderId="0"/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25" fillId="0" borderId="0"/>
    <xf numFmtId="0" fontId="30" fillId="0" borderId="0">
      <protection locked="0"/>
    </xf>
    <xf numFmtId="0" fontId="91" fillId="9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91" fillId="25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/>
    <xf numFmtId="0" fontId="91" fillId="6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30" fillId="0" borderId="0">
      <protection locked="0"/>
    </xf>
    <xf numFmtId="0" fontId="43" fillId="23" borderId="0" applyNumberFormat="0" applyBorder="0" applyAlignment="0" applyProtection="0">
      <alignment vertical="center"/>
    </xf>
    <xf numFmtId="189" fontId="34" fillId="0" borderId="0" applyFill="0" applyBorder="0" applyProtection="0">
      <alignment horizontal="right"/>
    </xf>
    <xf numFmtId="0" fontId="17" fillId="0" borderId="0">
      <alignment vertical="center"/>
    </xf>
    <xf numFmtId="0" fontId="91" fillId="6" borderId="0" applyNumberFormat="0" applyBorder="0" applyAlignment="0" applyProtection="0">
      <alignment vertical="center"/>
    </xf>
    <xf numFmtId="0" fontId="30" fillId="0" borderId="0">
      <protection locked="0"/>
    </xf>
    <xf numFmtId="0" fontId="91" fillId="13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0">
      <protection locked="0"/>
    </xf>
    <xf numFmtId="0" fontId="24" fillId="12" borderId="0" applyNumberFormat="0" applyBorder="0" applyAlignment="0" applyProtection="0">
      <alignment vertical="center"/>
    </xf>
    <xf numFmtId="0" fontId="30" fillId="0" borderId="0"/>
    <xf numFmtId="0" fontId="24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30" fillId="0" borderId="0"/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91" fillId="11" borderId="0" applyNumberFormat="0" applyBorder="0" applyAlignment="0" applyProtection="0">
      <alignment vertical="center"/>
    </xf>
    <xf numFmtId="0" fontId="30" fillId="0" borderId="0"/>
    <xf numFmtId="0" fontId="91" fillId="24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30" fillId="0" borderId="0"/>
    <xf numFmtId="0" fontId="28" fillId="0" borderId="0"/>
    <xf numFmtId="0" fontId="91" fillId="24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39" fillId="14" borderId="10" applyNumberFormat="0" applyAlignment="0" applyProtection="0">
      <alignment vertical="center"/>
    </xf>
    <xf numFmtId="0" fontId="30" fillId="0" borderId="0"/>
    <xf numFmtId="0" fontId="91" fillId="6" borderId="0" applyNumberFormat="0" applyBorder="0" applyAlignment="0" applyProtection="0">
      <alignment vertical="center"/>
    </xf>
    <xf numFmtId="0" fontId="25" fillId="0" borderId="0"/>
    <xf numFmtId="0" fontId="30" fillId="0" borderId="0"/>
    <xf numFmtId="0" fontId="30" fillId="0" borderId="0">
      <protection locked="0"/>
    </xf>
    <xf numFmtId="0" fontId="30" fillId="0" borderId="0">
      <protection locked="0"/>
    </xf>
    <xf numFmtId="0" fontId="91" fillId="24" borderId="0" applyNumberFormat="0" applyBorder="0" applyAlignment="0" applyProtection="0">
      <alignment vertical="center"/>
    </xf>
    <xf numFmtId="0" fontId="30" fillId="0" borderId="0">
      <protection locked="0"/>
    </xf>
    <xf numFmtId="0" fontId="27" fillId="0" borderId="8" applyNumberFormat="0" applyFill="0" applyAlignment="0" applyProtection="0">
      <alignment vertical="center"/>
    </xf>
    <xf numFmtId="0" fontId="30" fillId="0" borderId="0">
      <protection locked="0"/>
    </xf>
    <xf numFmtId="0" fontId="91" fillId="19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/>
    <xf numFmtId="43" fontId="25" fillId="0" borderId="0" applyFont="0" applyFill="0" applyBorder="0" applyAlignment="0" applyProtection="0"/>
    <xf numFmtId="0" fontId="91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0" borderId="0"/>
    <xf numFmtId="0" fontId="26" fillId="16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/>
    <xf numFmtId="0" fontId="26" fillId="12" borderId="0" applyNumberFormat="0" applyBorder="0" applyAlignment="0" applyProtection="0">
      <alignment vertical="center"/>
    </xf>
    <xf numFmtId="0" fontId="28" fillId="0" borderId="0"/>
    <xf numFmtId="0" fontId="9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0" borderId="0"/>
    <xf numFmtId="0" fontId="28" fillId="0" borderId="0"/>
    <xf numFmtId="188" fontId="34" fillId="0" borderId="0" applyFill="0" applyBorder="0" applyProtection="0">
      <alignment horizontal="right"/>
    </xf>
    <xf numFmtId="0" fontId="42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94" fontId="34" fillId="0" borderId="0" applyFill="0" applyBorder="0" applyProtection="0">
      <alignment horizontal="right"/>
    </xf>
    <xf numFmtId="43" fontId="25" fillId="0" borderId="0" applyFont="0" applyFill="0" applyBorder="0" applyAlignment="0" applyProtection="0"/>
    <xf numFmtId="199" fontId="51" fillId="0" borderId="0" applyFill="0" applyBorder="0" applyProtection="0">
      <alignment horizontal="center"/>
    </xf>
    <xf numFmtId="0" fontId="91" fillId="10" borderId="0" applyNumberFormat="0" applyBorder="0" applyAlignment="0" applyProtection="0">
      <alignment vertical="center"/>
    </xf>
    <xf numFmtId="14" fontId="52" fillId="0" borderId="0">
      <alignment horizontal="center" wrapText="1"/>
      <protection locked="0"/>
    </xf>
    <xf numFmtId="198" fontId="51" fillId="0" borderId="0" applyFill="0" applyBorder="0" applyProtection="0">
      <alignment horizontal="center"/>
    </xf>
    <xf numFmtId="0" fontId="50" fillId="0" borderId="0"/>
    <xf numFmtId="193" fontId="34" fillId="0" borderId="0" applyFill="0" applyBorder="0" applyProtection="0">
      <alignment horizontal="right"/>
    </xf>
    <xf numFmtId="0" fontId="24" fillId="12" borderId="0" applyNumberFormat="0" applyBorder="0" applyAlignment="0" applyProtection="0">
      <alignment vertical="center"/>
    </xf>
    <xf numFmtId="208" fontId="53" fillId="0" borderId="0" applyFill="0" applyBorder="0" applyProtection="0">
      <alignment horizontal="right"/>
    </xf>
    <xf numFmtId="181" fontId="34" fillId="0" borderId="0" applyFill="0" applyBorder="0" applyProtection="0">
      <alignment horizontal="right"/>
    </xf>
    <xf numFmtId="187" fontId="34" fillId="0" borderId="0" applyFill="0" applyBorder="0" applyProtection="0">
      <alignment horizontal="right"/>
    </xf>
    <xf numFmtId="0" fontId="91" fillId="1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5" fillId="0" borderId="0"/>
    <xf numFmtId="0" fontId="91" fillId="13" borderId="0" applyNumberFormat="0" applyBorder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91" fillId="22" borderId="0" applyNumberFormat="0" applyBorder="0" applyAlignment="0" applyProtection="0">
      <alignment vertical="center"/>
    </xf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91" fillId="0" borderId="0"/>
    <xf numFmtId="0" fontId="91" fillId="0" borderId="0"/>
    <xf numFmtId="0" fontId="47" fillId="22" borderId="0" applyNumberFormat="0" applyBorder="0" applyAlignment="0" applyProtection="0">
      <alignment vertical="center"/>
    </xf>
    <xf numFmtId="0" fontId="91" fillId="0" borderId="0"/>
    <xf numFmtId="0" fontId="91" fillId="24" borderId="0" applyNumberFormat="0" applyBorder="0" applyAlignment="0" applyProtection="0">
      <alignment vertical="center"/>
    </xf>
    <xf numFmtId="0" fontId="91" fillId="21" borderId="12" applyNumberFormat="0" applyFont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2" borderId="0" applyNumberFormat="0" applyBorder="0" applyAlignment="0" applyProtection="0">
      <alignment vertical="center"/>
    </xf>
    <xf numFmtId="0" fontId="91" fillId="2" borderId="0" applyNumberFormat="0" applyBorder="0" applyAlignment="0" applyProtection="0">
      <alignment vertical="center"/>
    </xf>
    <xf numFmtId="0" fontId="91" fillId="2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45" fillId="13" borderId="13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10" fillId="21" borderId="12" applyNumberFormat="0" applyFon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54" fillId="24" borderId="0" applyNumberFormat="0" applyFont="0" applyBorder="0" applyAlignment="0" applyProtection="0">
      <alignment horizontal="right"/>
    </xf>
    <xf numFmtId="0" fontId="24" fillId="6" borderId="0" applyNumberFormat="0" applyBorder="0" applyAlignment="0" applyProtection="0">
      <alignment vertical="center"/>
    </xf>
    <xf numFmtId="0" fontId="91" fillId="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9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37" fontId="49" fillId="0" borderId="0"/>
    <xf numFmtId="0" fontId="91" fillId="13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10" borderId="0" applyNumberFormat="0" applyBorder="0" applyAlignment="0" applyProtection="0">
      <alignment vertical="center"/>
    </xf>
    <xf numFmtId="0" fontId="91" fillId="0" borderId="0">
      <alignment vertical="center"/>
    </xf>
    <xf numFmtId="0" fontId="17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0" borderId="0"/>
    <xf numFmtId="0" fontId="91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5" fillId="0" borderId="0"/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91" fillId="21" borderId="12" applyNumberFormat="0" applyFont="0" applyAlignment="0" applyProtection="0">
      <alignment vertical="center"/>
    </xf>
    <xf numFmtId="0" fontId="25" fillId="0" borderId="0"/>
    <xf numFmtId="0" fontId="91" fillId="14" borderId="0" applyNumberFormat="0" applyBorder="0" applyAlignment="0" applyProtection="0">
      <alignment vertical="center"/>
    </xf>
    <xf numFmtId="0" fontId="91" fillId="21" borderId="12" applyNumberFormat="0" applyFont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5" fillId="0" borderId="0"/>
    <xf numFmtId="0" fontId="91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6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17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91" fillId="9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91" fillId="6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1" fillId="0" borderId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1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2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6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9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25" fillId="0" borderId="0"/>
    <xf numFmtId="0" fontId="91" fillId="19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10" fillId="21" borderId="12" applyNumberFormat="0" applyFont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10" fillId="21" borderId="12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91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" fillId="0" borderId="0" applyFill="0" applyBorder="0" applyAlignment="0"/>
    <xf numFmtId="0" fontId="24" fillId="13" borderId="0" applyNumberFormat="0" applyBorder="0" applyAlignment="0" applyProtection="0">
      <alignment vertical="center"/>
    </xf>
    <xf numFmtId="0" fontId="10" fillId="0" borderId="0" applyFill="0" applyBorder="0" applyAlignment="0"/>
    <xf numFmtId="0" fontId="24" fillId="13" borderId="0" applyNumberFormat="0" applyBorder="0" applyAlignment="0" applyProtection="0">
      <alignment vertical="center"/>
    </xf>
    <xf numFmtId="0" fontId="10" fillId="0" borderId="0" applyFill="0" applyBorder="0" applyAlignment="0"/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91" fillId="13" borderId="0" applyNumberFormat="0" applyBorder="0" applyAlignment="0" applyProtection="0">
      <alignment vertical="center"/>
    </xf>
    <xf numFmtId="0" fontId="52" fillId="0" borderId="0">
      <alignment horizontal="center" wrapText="1"/>
      <protection locked="0"/>
    </xf>
    <xf numFmtId="0" fontId="40" fillId="11" borderId="0" applyNumberFormat="0" applyBorder="0" applyAlignment="0" applyProtection="0">
      <alignment vertical="center"/>
    </xf>
    <xf numFmtId="202" fontId="28" fillId="0" borderId="0" applyFill="0" applyBorder="0" applyAlignment="0"/>
    <xf numFmtId="0" fontId="59" fillId="0" borderId="0"/>
    <xf numFmtId="0" fontId="54" fillId="0" borderId="0" applyFill="0" applyBorder="0">
      <alignment horizontal="right"/>
    </xf>
    <xf numFmtId="0" fontId="28" fillId="0" borderId="0" applyFill="0" applyBorder="0">
      <alignment horizontal="right"/>
    </xf>
    <xf numFmtId="0" fontId="60" fillId="0" borderId="18"/>
    <xf numFmtId="0" fontId="61" fillId="0" borderId="1">
      <alignment horizontal="center"/>
    </xf>
    <xf numFmtId="0" fontId="62" fillId="0" borderId="19" applyNumberFormat="0" applyFill="0" applyAlignment="0" applyProtection="0">
      <alignment vertical="center"/>
    </xf>
    <xf numFmtId="211" fontId="30" fillId="0" borderId="0"/>
    <xf numFmtId="211" fontId="30" fillId="0" borderId="0"/>
    <xf numFmtId="211" fontId="30" fillId="0" borderId="0"/>
    <xf numFmtId="211" fontId="30" fillId="0" borderId="0"/>
    <xf numFmtId="211" fontId="30" fillId="0" borderId="0"/>
    <xf numFmtId="211" fontId="30" fillId="0" borderId="0"/>
    <xf numFmtId="211" fontId="30" fillId="0" borderId="0"/>
    <xf numFmtId="211" fontId="30" fillId="0" borderId="0"/>
    <xf numFmtId="41" fontId="30" fillId="0" borderId="0" applyFont="0" applyFill="0" applyBorder="0" applyAlignment="0" applyProtection="0"/>
    <xf numFmtId="197" fontId="34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192" fontId="34" fillId="0" borderId="0"/>
    <xf numFmtId="0" fontId="63" fillId="0" borderId="0" applyNumberFormat="0" applyAlignment="0">
      <alignment horizontal="left"/>
    </xf>
    <xf numFmtId="0" fontId="64" fillId="0" borderId="0" applyNumberFormat="0" applyAlignment="0"/>
    <xf numFmtId="180" fontId="65" fillId="0" borderId="0" applyFont="0" applyFill="0" applyBorder="0" applyAlignment="0" applyProtection="0"/>
    <xf numFmtId="191" fontId="65" fillId="0" borderId="0" applyFont="0" applyFill="0" applyBorder="0" applyAlignment="0" applyProtection="0"/>
    <xf numFmtId="15" fontId="66" fillId="0" borderId="0"/>
    <xf numFmtId="0" fontId="67" fillId="0" borderId="0" applyNumberFormat="0" applyAlignment="0">
      <alignment horizontal="left"/>
    </xf>
    <xf numFmtId="0" fontId="35" fillId="31" borderId="2"/>
    <xf numFmtId="203" fontId="25" fillId="32" borderId="0"/>
    <xf numFmtId="0" fontId="40" fillId="11" borderId="0" applyNumberFormat="0" applyBorder="0" applyAlignment="0" applyProtection="0">
      <alignment vertical="center"/>
    </xf>
    <xf numFmtId="210" fontId="34" fillId="0" borderId="0" applyFont="0" applyFill="0" applyBorder="0" applyAlignment="0" applyProtection="0"/>
    <xf numFmtId="0" fontId="30" fillId="0" borderId="0">
      <protection locked="0"/>
    </xf>
    <xf numFmtId="0" fontId="24" fillId="18" borderId="0" applyNumberFormat="0" applyBorder="0" applyAlignment="0" applyProtection="0">
      <alignment vertical="center"/>
    </xf>
    <xf numFmtId="201" fontId="68" fillId="0" borderId="0">
      <alignment horizontal="right"/>
    </xf>
    <xf numFmtId="0" fontId="28" fillId="0" borderId="0"/>
    <xf numFmtId="0" fontId="69" fillId="11" borderId="0" applyNumberFormat="0" applyBorder="0" applyAlignment="0" applyProtection="0">
      <alignment vertical="center"/>
    </xf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17" fillId="14" borderId="10" applyNumberFormat="0" applyAlignment="0" applyProtection="0">
      <alignment vertical="center"/>
    </xf>
    <xf numFmtId="0" fontId="30" fillId="0" borderId="0"/>
    <xf numFmtId="0" fontId="25" fillId="0" borderId="0"/>
    <xf numFmtId="0" fontId="26" fillId="15" borderId="0" applyNumberFormat="0" applyBorder="0" applyAlignment="0" applyProtection="0">
      <alignment vertical="center"/>
    </xf>
    <xf numFmtId="38" fontId="35" fillId="14" borderId="0" applyNumberFormat="0" applyBorder="0" applyAlignment="0" applyProtection="0"/>
    <xf numFmtId="0" fontId="32" fillId="0" borderId="0">
      <alignment horizontal="left"/>
    </xf>
    <xf numFmtId="0" fontId="33" fillId="0" borderId="11" applyNumberFormat="0" applyAlignment="0" applyProtection="0">
      <alignment horizontal="left" vertical="center"/>
    </xf>
    <xf numFmtId="0" fontId="26" fillId="12" borderId="0" applyNumberFormat="0" applyBorder="0" applyAlignment="0" applyProtection="0">
      <alignment vertical="center"/>
    </xf>
    <xf numFmtId="0" fontId="33" fillId="0" borderId="17">
      <alignment horizontal="left" vertical="center"/>
    </xf>
    <xf numFmtId="0" fontId="26" fillId="12" borderId="0" applyNumberFormat="0" applyBorder="0" applyAlignment="0" applyProtection="0">
      <alignment vertical="center"/>
    </xf>
    <xf numFmtId="10" fontId="35" fillId="2" borderId="2" applyNumberFormat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203" fontId="25" fillId="28" borderId="0"/>
    <xf numFmtId="43" fontId="25" fillId="0" borderId="0" applyFont="0" applyFill="0" applyBorder="0" applyAlignment="0" applyProtection="0"/>
    <xf numFmtId="203" fontId="25" fillId="28" borderId="0"/>
    <xf numFmtId="43" fontId="25" fillId="0" borderId="0" applyFont="0" applyFill="0" applyBorder="0" applyAlignment="0" applyProtection="0"/>
    <xf numFmtId="203" fontId="25" fillId="28" borderId="0"/>
    <xf numFmtId="203" fontId="25" fillId="28" borderId="0"/>
    <xf numFmtId="203" fontId="25" fillId="28" borderId="0"/>
    <xf numFmtId="38" fontId="70" fillId="0" borderId="0"/>
    <xf numFmtId="38" fontId="71" fillId="0" borderId="0"/>
    <xf numFmtId="38" fontId="72" fillId="0" borderId="0"/>
    <xf numFmtId="38" fontId="54" fillId="0" borderId="0"/>
    <xf numFmtId="0" fontId="68" fillId="0" borderId="0"/>
    <xf numFmtId="0" fontId="68" fillId="0" borderId="0"/>
    <xf numFmtId="0" fontId="28" fillId="0" borderId="0" applyFont="0" applyFill="0">
      <alignment horizontal="fill"/>
    </xf>
    <xf numFmtId="203" fontId="25" fillId="32" borderId="0"/>
    <xf numFmtId="203" fontId="25" fillId="32" borderId="0"/>
    <xf numFmtId="203" fontId="25" fillId="32" borderId="0"/>
    <xf numFmtId="203" fontId="25" fillId="32" borderId="0"/>
    <xf numFmtId="203" fontId="25" fillId="32" borderId="0"/>
    <xf numFmtId="186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207" fontId="25" fillId="0" borderId="0" applyFont="0" applyFill="0" applyBorder="0" applyAlignment="0" applyProtection="0"/>
    <xf numFmtId="0" fontId="60" fillId="0" borderId="18"/>
    <xf numFmtId="179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34" fillId="0" borderId="0"/>
    <xf numFmtId="39" fontId="25" fillId="0" borderId="0"/>
    <xf numFmtId="39" fontId="25" fillId="0" borderId="0"/>
    <xf numFmtId="39" fontId="25" fillId="0" borderId="0"/>
    <xf numFmtId="39" fontId="25" fillId="0" borderId="0"/>
    <xf numFmtId="0" fontId="34" fillId="0" borderId="0"/>
    <xf numFmtId="0" fontId="73" fillId="0" borderId="0"/>
    <xf numFmtId="197" fontId="30" fillId="0" borderId="0" applyFont="0" applyFill="0" applyBorder="0" applyAlignment="0" applyProtection="0"/>
    <xf numFmtId="213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14" borderId="2"/>
    <xf numFmtId="0" fontId="25" fillId="0" borderId="0"/>
    <xf numFmtId="206" fontId="74" fillId="0" borderId="0"/>
    <xf numFmtId="0" fontId="66" fillId="0" borderId="0" applyNumberFormat="0" applyFont="0" applyFill="0" applyBorder="0" applyAlignment="0" applyProtection="0">
      <alignment horizontal="left"/>
    </xf>
    <xf numFmtId="0" fontId="47" fillId="22" borderId="0" applyNumberFormat="0" applyBorder="0" applyAlignment="0" applyProtection="0">
      <alignment vertical="center"/>
    </xf>
    <xf numFmtId="0" fontId="25" fillId="0" borderId="0"/>
    <xf numFmtId="190" fontId="25" fillId="0" borderId="0" applyNumberFormat="0" applyFill="0" applyBorder="0" applyAlignment="0" applyProtection="0">
      <alignment horizontal="left"/>
    </xf>
    <xf numFmtId="43" fontId="25" fillId="0" borderId="0" applyFont="0" applyFill="0" applyBorder="0" applyAlignment="0" applyProtection="0"/>
    <xf numFmtId="190" fontId="25" fillId="0" borderId="0" applyNumberFormat="0" applyFill="0" applyBorder="0" applyAlignment="0" applyProtection="0">
      <alignment horizontal="left"/>
    </xf>
    <xf numFmtId="190" fontId="25" fillId="0" borderId="0" applyNumberFormat="0" applyFill="0" applyBorder="0" applyAlignment="0" applyProtection="0">
      <alignment horizontal="left"/>
    </xf>
    <xf numFmtId="190" fontId="25" fillId="0" borderId="0" applyNumberFormat="0" applyFill="0" applyBorder="0" applyAlignment="0" applyProtection="0">
      <alignment horizontal="left"/>
    </xf>
    <xf numFmtId="190" fontId="25" fillId="0" borderId="0" applyNumberFormat="0" applyFill="0" applyBorder="0" applyAlignment="0" applyProtection="0">
      <alignment horizontal="left"/>
    </xf>
    <xf numFmtId="190" fontId="25" fillId="0" borderId="0" applyNumberFormat="0" applyFill="0" applyBorder="0" applyAlignment="0" applyProtection="0">
      <alignment horizontal="left"/>
    </xf>
    <xf numFmtId="0" fontId="75" fillId="29" borderId="0" applyNumberFormat="0"/>
    <xf numFmtId="0" fontId="76" fillId="0" borderId="2">
      <alignment horizontal="center"/>
    </xf>
    <xf numFmtId="0" fontId="25" fillId="0" borderId="0">
      <alignment vertical="center"/>
    </xf>
    <xf numFmtId="0" fontId="91" fillId="0" borderId="0">
      <alignment vertical="center"/>
    </xf>
    <xf numFmtId="0" fontId="25" fillId="21" borderId="12" applyNumberFormat="0" applyFont="0" applyAlignment="0" applyProtection="0">
      <alignment vertical="center"/>
    </xf>
    <xf numFmtId="0" fontId="76" fillId="0" borderId="0">
      <alignment horizontal="center" vertical="center"/>
    </xf>
    <xf numFmtId="0" fontId="77" fillId="0" borderId="0" applyNumberFormat="0" applyFill="0">
      <alignment horizontal="left" vertical="center"/>
    </xf>
    <xf numFmtId="0" fontId="77" fillId="0" borderId="0" applyNumberFormat="0" applyFill="0">
      <alignment horizontal="left" vertical="center"/>
    </xf>
    <xf numFmtId="0" fontId="60" fillId="0" borderId="0"/>
    <xf numFmtId="40" fontId="78" fillId="0" borderId="0" applyBorder="0">
      <alignment horizontal="right"/>
    </xf>
    <xf numFmtId="9" fontId="25" fillId="0" borderId="0" applyFont="0" applyFill="0" applyBorder="0" applyAlignment="0" applyProtection="0"/>
    <xf numFmtId="0" fontId="29" fillId="8" borderId="9" applyNumberFormat="0" applyAlignment="0" applyProtection="0">
      <alignment vertical="center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1" fillId="0" borderId="0" applyFont="0" applyFill="0" applyBorder="0" applyAlignment="0" applyProtection="0">
      <alignment vertical="center"/>
    </xf>
    <xf numFmtId="9" fontId="91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79" fillId="0" borderId="20" applyNumberFormat="0" applyFill="0" applyAlignment="0" applyProtection="0">
      <alignment vertical="center"/>
    </xf>
    <xf numFmtId="0" fontId="79" fillId="0" borderId="2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91" fillId="0" borderId="20" applyNumberFormat="0" applyFill="0" applyAlignment="0" applyProtection="0">
      <alignment vertical="center"/>
    </xf>
    <xf numFmtId="0" fontId="91" fillId="0" borderId="20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91" fillId="0" borderId="20" applyNumberFormat="0" applyFill="0" applyAlignment="0" applyProtection="0">
      <alignment vertical="center"/>
    </xf>
    <xf numFmtId="0" fontId="91" fillId="0" borderId="20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80" fillId="0" borderId="19" applyNumberFormat="0" applyFill="0" applyAlignment="0" applyProtection="0">
      <alignment vertical="center"/>
    </xf>
    <xf numFmtId="0" fontId="80" fillId="0" borderId="19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62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2" fillId="0" borderId="19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91" fillId="0" borderId="19" applyNumberFormat="0" applyFill="0" applyAlignment="0" applyProtection="0">
      <alignment vertical="center"/>
    </xf>
    <xf numFmtId="0" fontId="91" fillId="0" borderId="19" applyNumberFormat="0" applyFill="0" applyAlignment="0" applyProtection="0">
      <alignment vertical="center"/>
    </xf>
    <xf numFmtId="0" fontId="91" fillId="0" borderId="19" applyNumberFormat="0" applyFill="0" applyAlignment="0" applyProtection="0">
      <alignment vertical="center"/>
    </xf>
    <xf numFmtId="0" fontId="91" fillId="0" borderId="19" applyNumberFormat="0" applyFill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81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50" fillId="0" borderId="0"/>
    <xf numFmtId="0" fontId="85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4" fillId="0" borderId="0" applyFont="0" applyFill="0" applyBorder="0" applyAlignment="0" applyProtection="0"/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47" fillId="2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47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47" fillId="2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25" fillId="0" borderId="0"/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15" applyNumberFormat="0" applyFill="0" applyAlignment="0" applyProtection="0">
      <alignment vertical="center"/>
    </xf>
    <xf numFmtId="0" fontId="25" fillId="0" borderId="0"/>
    <xf numFmtId="0" fontId="40" fillId="1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40" fillId="1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31" fillId="11" borderId="0" applyNumberFormat="0" applyBorder="0" applyAlignment="0" applyProtection="0">
      <alignment vertical="center"/>
    </xf>
    <xf numFmtId="200" fontId="25" fillId="0" borderId="0" applyFont="0" applyFill="0" applyBorder="0" applyAlignment="0" applyProtection="0"/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/>
    <xf numFmtId="0" fontId="43" fillId="23" borderId="0" applyNumberFormat="0" applyBorder="0" applyAlignment="0" applyProtection="0">
      <alignment vertical="center"/>
    </xf>
    <xf numFmtId="0" fontId="25" fillId="0" borderId="0"/>
    <xf numFmtId="0" fontId="43" fillId="23" borderId="0" applyNumberFormat="0" applyBorder="0" applyAlignment="0" applyProtection="0">
      <alignment vertical="center"/>
    </xf>
    <xf numFmtId="0" fontId="17" fillId="0" borderId="0"/>
    <xf numFmtId="0" fontId="43" fillId="23" borderId="0" applyNumberFormat="0" applyBorder="0" applyAlignment="0" applyProtection="0">
      <alignment vertical="center"/>
    </xf>
    <xf numFmtId="0" fontId="25" fillId="0" borderId="0"/>
    <xf numFmtId="0" fontId="17" fillId="0" borderId="0"/>
    <xf numFmtId="0" fontId="91" fillId="0" borderId="0">
      <alignment vertical="center"/>
    </xf>
    <xf numFmtId="0" fontId="25" fillId="21" borderId="12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1" fillId="0" borderId="0">
      <alignment vertical="center"/>
    </xf>
    <xf numFmtId="0" fontId="25" fillId="0" borderId="0"/>
    <xf numFmtId="0" fontId="50" fillId="0" borderId="0"/>
    <xf numFmtId="0" fontId="24" fillId="18" borderId="0" applyNumberFormat="0" applyBorder="0" applyAlignment="0" applyProtection="0">
      <alignment vertical="center"/>
    </xf>
    <xf numFmtId="0" fontId="50" fillId="0" borderId="0"/>
    <xf numFmtId="0" fontId="26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33" borderId="0" applyNumberFormat="0" applyBorder="0" applyAlignment="0" applyProtection="0">
      <alignment vertical="center"/>
    </xf>
    <xf numFmtId="0" fontId="25" fillId="0" borderId="0"/>
    <xf numFmtId="43" fontId="25" fillId="0" borderId="0" applyFont="0" applyFill="0" applyBorder="0" applyAlignment="0" applyProtection="0"/>
    <xf numFmtId="0" fontId="17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/>
    <xf numFmtId="0" fontId="17" fillId="18" borderId="0" applyNumberFormat="0" applyBorder="0" applyAlignment="0" applyProtection="0">
      <alignment vertical="center"/>
    </xf>
    <xf numFmtId="0" fontId="25" fillId="0" borderId="0"/>
    <xf numFmtId="0" fontId="1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50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45" fillId="13" borderId="13" applyNumberFormat="0" applyAlignment="0" applyProtection="0">
      <alignment vertical="center"/>
    </xf>
    <xf numFmtId="0" fontId="25" fillId="0" borderId="0">
      <alignment vertical="center"/>
    </xf>
    <xf numFmtId="0" fontId="45" fillId="13" borderId="13" applyNumberFormat="0" applyAlignment="0" applyProtection="0">
      <alignment vertical="center"/>
    </xf>
    <xf numFmtId="0" fontId="25" fillId="0" borderId="0">
      <alignment vertical="center"/>
    </xf>
    <xf numFmtId="0" fontId="36" fillId="13" borderId="13" applyNumberFormat="0" applyAlignment="0" applyProtection="0">
      <alignment vertical="center"/>
    </xf>
    <xf numFmtId="0" fontId="25" fillId="0" borderId="0">
      <alignment vertical="center"/>
    </xf>
    <xf numFmtId="0" fontId="36" fillId="13" borderId="13" applyNumberFormat="0" applyAlignment="0" applyProtection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7" fillId="0" borderId="0"/>
    <xf numFmtId="0" fontId="91" fillId="0" borderId="0">
      <alignment vertical="center"/>
    </xf>
    <xf numFmtId="0" fontId="17" fillId="14" borderId="10" applyNumberForma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7" fillId="0" borderId="0">
      <alignment vertical="center"/>
    </xf>
    <xf numFmtId="0" fontId="25" fillId="0" borderId="0"/>
    <xf numFmtId="0" fontId="25" fillId="0" borderId="0"/>
    <xf numFmtId="0" fontId="17" fillId="0" borderId="0">
      <alignment vertical="center"/>
    </xf>
    <xf numFmtId="0" fontId="2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7" fillId="0" borderId="0">
      <alignment vertical="center"/>
    </xf>
    <xf numFmtId="0" fontId="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15" applyNumberFormat="0" applyFill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3" fillId="2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10" fillId="0" borderId="0" applyFill="0" applyBorder="0" applyAlignment="0"/>
    <xf numFmtId="43" fontId="25" fillId="0" borderId="0" applyFon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9" fillId="0" borderId="24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9" fillId="0" borderId="24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14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89" fillId="2" borderId="13" applyNumberFormat="0" applyAlignment="0" applyProtection="0">
      <alignment vertical="center"/>
    </xf>
    <xf numFmtId="0" fontId="17" fillId="2" borderId="13" applyNumberFormat="0" applyAlignment="0" applyProtection="0">
      <alignment vertical="center"/>
    </xf>
    <xf numFmtId="0" fontId="17" fillId="2" borderId="13" applyNumberFormat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46" fillId="8" borderId="9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9" fillId="2" borderId="14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43" fontId="25" fillId="0" borderId="0" applyFont="0" applyFill="0" applyBorder="0" applyAlignment="0" applyProtection="0"/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183" fontId="25" fillId="0" borderId="0" applyFont="0" applyFill="0" applyBorder="0" applyAlignment="0" applyProtection="0"/>
    <xf numFmtId="0" fontId="43" fillId="23" borderId="0" applyNumberFormat="0" applyBorder="0" applyAlignment="0" applyProtection="0">
      <alignment vertical="center"/>
    </xf>
    <xf numFmtId="195" fontId="25" fillId="0" borderId="0" applyFont="0" applyFill="0" applyBorder="0" applyAlignment="0" applyProtection="0"/>
    <xf numFmtId="0" fontId="34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9" fillId="2" borderId="10" applyNumberFormat="0" applyAlignment="0" applyProtection="0">
      <alignment vertical="center"/>
    </xf>
    <xf numFmtId="43" fontId="25" fillId="0" borderId="0" applyFont="0" applyFill="0" applyBorder="0" applyAlignment="0" applyProtection="0"/>
    <xf numFmtId="0" fontId="39" fillId="2" borderId="10" applyNumberFormat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9" fillId="2" borderId="10" applyNumberFormat="0" applyAlignment="0" applyProtection="0">
      <alignment vertical="center"/>
    </xf>
    <xf numFmtId="43" fontId="25" fillId="0" borderId="0" applyFont="0" applyFill="0" applyBorder="0" applyAlignment="0" applyProtection="0"/>
    <xf numFmtId="0" fontId="17" fillId="2" borderId="14" applyNumberFormat="0" applyAlignment="0" applyProtection="0">
      <alignment vertical="center"/>
    </xf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0" fontId="17" fillId="2" borderId="14" applyNumberFormat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55" fillId="0" borderId="0"/>
    <xf numFmtId="0" fontId="36" fillId="13" borderId="13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9" fillId="14" borderId="10" applyNumberFormat="0" applyAlignment="0" applyProtection="0">
      <alignment vertical="center"/>
    </xf>
    <xf numFmtId="0" fontId="39" fillId="14" borderId="10" applyNumberFormat="0" applyAlignment="0" applyProtection="0">
      <alignment vertical="center"/>
    </xf>
    <xf numFmtId="0" fontId="9" fillId="2" borderId="14" applyNumberFormat="0" applyAlignment="0" applyProtection="0">
      <alignment vertical="center"/>
    </xf>
    <xf numFmtId="0" fontId="9" fillId="2" borderId="14" applyNumberFormat="0" applyAlignment="0" applyProtection="0">
      <alignment vertical="center"/>
    </xf>
    <xf numFmtId="0" fontId="9" fillId="2" borderId="14" applyNumberFormat="0" applyAlignment="0" applyProtection="0">
      <alignment vertical="center"/>
    </xf>
    <xf numFmtId="0" fontId="9" fillId="2" borderId="14" applyNumberFormat="0" applyAlignment="0" applyProtection="0">
      <alignment vertical="center"/>
    </xf>
    <xf numFmtId="0" fontId="9" fillId="2" borderId="14" applyNumberFormat="0" applyAlignment="0" applyProtection="0">
      <alignment vertical="center"/>
    </xf>
    <xf numFmtId="38" fontId="44" fillId="0" borderId="0" applyFont="0" applyFill="0" applyBorder="0" applyAlignment="0" applyProtection="0"/>
    <xf numFmtId="0" fontId="45" fillId="13" borderId="13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45" fillId="13" borderId="13" applyNumberFormat="0" applyAlignment="0" applyProtection="0">
      <alignment vertical="center"/>
    </xf>
    <xf numFmtId="0" fontId="45" fillId="13" borderId="13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30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5" fillId="21" borderId="12" applyNumberFormat="0" applyFont="0" applyAlignment="0" applyProtection="0">
      <alignment vertical="center"/>
    </xf>
    <xf numFmtId="0" fontId="10" fillId="21" borderId="12" applyNumberFormat="0" applyFont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0" fontId="25" fillId="21" borderId="12" applyNumberFormat="0" applyFont="0" applyAlignment="0" applyProtection="0">
      <alignment vertical="center"/>
    </xf>
    <xf numFmtId="197" fontId="30" fillId="0" borderId="2" applyNumberFormat="0"/>
    <xf numFmtId="4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90" fillId="0" borderId="0"/>
  </cellStyleXfs>
  <cellXfs count="22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205" fontId="0" fillId="0" borderId="0" xfId="0" applyNumberFormat="1" applyFill="1" applyAlignment="1">
      <alignment horizontal="center" vertical="center"/>
    </xf>
    <xf numFmtId="205" fontId="0" fillId="0" borderId="0" xfId="0" applyNumberFormat="1" applyFill="1">
      <alignment vertical="center"/>
    </xf>
    <xf numFmtId="0" fontId="0" fillId="0" borderId="0" xfId="0" applyFill="1">
      <alignment vertical="center"/>
    </xf>
    <xf numFmtId="205" fontId="0" fillId="0" borderId="0" xfId="0" applyNumberFormat="1" applyFont="1" applyFill="1" applyAlignment="1">
      <alignment vertical="center" wrapText="1"/>
    </xf>
    <xf numFmtId="205" fontId="0" fillId="0" borderId="0" xfId="0" applyNumberFormat="1" applyFont="1" applyFill="1" applyAlignment="1">
      <alignment horizontal="center" vertical="center" wrapText="1"/>
    </xf>
    <xf numFmtId="205" fontId="4" fillId="0" borderId="2" xfId="0" applyNumberFormat="1" applyFont="1" applyFill="1" applyBorder="1" applyAlignment="1">
      <alignment horizontal="left" vertical="center" wrapText="1"/>
    </xf>
    <xf numFmtId="205" fontId="4" fillId="0" borderId="2" xfId="0" applyNumberFormat="1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205" fontId="1" fillId="0" borderId="0" xfId="0" applyNumberFormat="1" applyFont="1" applyFill="1" applyAlignment="1">
      <alignment vertical="center" wrapText="1"/>
    </xf>
    <xf numFmtId="205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205" fontId="2" fillId="0" borderId="0" xfId="0" applyNumberFormat="1" applyFont="1" applyFill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205" fontId="7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205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>
      <alignment vertical="center"/>
    </xf>
    <xf numFmtId="205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0" fontId="2" fillId="0" borderId="2" xfId="0" applyFont="1" applyBorder="1">
      <alignment vertical="center"/>
    </xf>
    <xf numFmtId="205" fontId="2" fillId="0" borderId="2" xfId="0" applyNumberFormat="1" applyFont="1" applyBorder="1">
      <alignment vertical="center"/>
    </xf>
    <xf numFmtId="0" fontId="1" fillId="0" borderId="2" xfId="0" applyFont="1" applyBorder="1" applyAlignment="1">
      <alignment vertical="center" wrapText="1"/>
    </xf>
    <xf numFmtId="205" fontId="1" fillId="0" borderId="2" xfId="0" applyNumberFormat="1" applyFont="1" applyBorder="1">
      <alignment vertical="center"/>
    </xf>
    <xf numFmtId="41" fontId="10" fillId="0" borderId="2" xfId="2" applyNumberFormat="1" applyFont="1" applyFill="1" applyBorder="1" applyAlignment="1">
      <alignment horizontal="right" vertical="center"/>
    </xf>
    <xf numFmtId="0" fontId="1" fillId="0" borderId="2" xfId="0" applyFont="1" applyBorder="1">
      <alignment vertical="center"/>
    </xf>
    <xf numFmtId="3" fontId="1" fillId="0" borderId="2" xfId="0" applyNumberFormat="1" applyFont="1" applyBorder="1">
      <alignment vertical="center"/>
    </xf>
    <xf numFmtId="3" fontId="10" fillId="2" borderId="2" xfId="0" applyNumberFormat="1" applyFont="1" applyFill="1" applyBorder="1" applyAlignment="1" applyProtection="1">
      <alignment horizontal="right" vertical="center"/>
    </xf>
    <xf numFmtId="0" fontId="91" fillId="0" borderId="0" xfId="493">
      <alignment vertical="center"/>
    </xf>
    <xf numFmtId="0" fontId="91" fillId="0" borderId="0" xfId="493" applyBorder="1" applyAlignment="1">
      <alignment horizontal="right" vertical="center"/>
    </xf>
    <xf numFmtId="0" fontId="2" fillId="0" borderId="2" xfId="493" applyFont="1" applyBorder="1" applyAlignment="1">
      <alignment horizontal="center" vertical="center"/>
    </xf>
    <xf numFmtId="0" fontId="91" fillId="0" borderId="2" xfId="493" applyBorder="1">
      <alignment vertical="center"/>
    </xf>
    <xf numFmtId="3" fontId="10" fillId="0" borderId="2" xfId="493" applyNumberFormat="1" applyFont="1" applyFill="1" applyBorder="1" applyAlignment="1" applyProtection="1">
      <alignment horizontal="center" vertical="center"/>
    </xf>
    <xf numFmtId="0" fontId="10" fillId="0" borderId="6" xfId="958" applyNumberFormat="1" applyFont="1" applyFill="1" applyBorder="1" applyAlignment="1" applyProtection="1">
      <alignment vertical="center"/>
    </xf>
    <xf numFmtId="0" fontId="10" fillId="0" borderId="6" xfId="958" applyNumberFormat="1" applyFont="1" applyFill="1" applyBorder="1" applyAlignment="1" applyProtection="1">
      <alignment horizontal="right" vertical="center"/>
    </xf>
    <xf numFmtId="0" fontId="6" fillId="0" borderId="7" xfId="958" applyNumberFormat="1" applyFont="1" applyFill="1" applyBorder="1" applyAlignment="1" applyProtection="1">
      <alignment horizontal="center" vertical="center"/>
    </xf>
    <xf numFmtId="184" fontId="1" fillId="0" borderId="2" xfId="415" applyNumberFormat="1" applyFont="1" applyFill="1" applyBorder="1" applyAlignment="1" applyProtection="1">
      <alignment horizontal="center" vertical="center"/>
      <protection locked="0"/>
    </xf>
    <xf numFmtId="205" fontId="0" fillId="0" borderId="2" xfId="958" applyNumberFormat="1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0" fillId="0" borderId="6" xfId="915" applyNumberFormat="1" applyFont="1" applyFill="1" applyBorder="1" applyAlignment="1" applyProtection="1">
      <alignment vertical="center"/>
    </xf>
    <xf numFmtId="0" fontId="10" fillId="0" borderId="6" xfId="915" applyNumberFormat="1" applyFont="1" applyFill="1" applyBorder="1" applyAlignment="1" applyProtection="1">
      <alignment horizontal="right" vertical="center"/>
    </xf>
    <xf numFmtId="0" fontId="6" fillId="0" borderId="7" xfId="915" applyNumberFormat="1" applyFont="1" applyFill="1" applyBorder="1" applyAlignment="1" applyProtection="1">
      <alignment horizontal="center" vertical="center"/>
    </xf>
    <xf numFmtId="0" fontId="10" fillId="0" borderId="2" xfId="915" applyNumberFormat="1" applyFont="1" applyFill="1" applyBorder="1" applyAlignment="1" applyProtection="1">
      <alignment horizontal="left" vertical="center"/>
    </xf>
    <xf numFmtId="3" fontId="10" fillId="0" borderId="2" xfId="915" applyNumberFormat="1" applyFont="1" applyFill="1" applyBorder="1" applyAlignment="1" applyProtection="1">
      <alignment horizontal="right" vertical="center"/>
    </xf>
    <xf numFmtId="0" fontId="10" fillId="0" borderId="2" xfId="915" applyNumberFormat="1" applyFont="1" applyFill="1" applyBorder="1" applyAlignment="1" applyProtection="1">
      <alignment vertical="center"/>
    </xf>
    <xf numFmtId="0" fontId="6" fillId="0" borderId="2" xfId="915" applyNumberFormat="1" applyFont="1" applyFill="1" applyBorder="1" applyAlignment="1" applyProtection="1">
      <alignment horizontal="center" vertical="center"/>
    </xf>
    <xf numFmtId="3" fontId="6" fillId="0" borderId="2" xfId="915" applyNumberFormat="1" applyFont="1" applyFill="1" applyBorder="1" applyAlignment="1" applyProtection="1">
      <alignment horizontal="right" vertical="center"/>
    </xf>
    <xf numFmtId="0" fontId="13" fillId="0" borderId="0" xfId="909" applyFont="1">
      <alignment vertical="center"/>
    </xf>
    <xf numFmtId="205" fontId="13" fillId="0" borderId="0" xfId="909" applyNumberFormat="1" applyFont="1" applyAlignment="1">
      <alignment horizontal="right" vertical="center"/>
    </xf>
    <xf numFmtId="0" fontId="6" fillId="0" borderId="2" xfId="909" applyFont="1" applyBorder="1" applyAlignment="1">
      <alignment horizontal="center" vertical="center" wrapText="1"/>
    </xf>
    <xf numFmtId="205" fontId="7" fillId="0" borderId="2" xfId="90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96" fontId="5" fillId="0" borderId="2" xfId="2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96" fontId="7" fillId="0" borderId="2" xfId="2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205" fontId="7" fillId="0" borderId="2" xfId="2" applyNumberFormat="1" applyFont="1" applyBorder="1" applyAlignment="1">
      <alignment horizontal="right" vertical="center" wrapText="1"/>
    </xf>
    <xf numFmtId="20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205" fontId="13" fillId="0" borderId="0" xfId="0" applyNumberFormat="1" applyFont="1" applyAlignment="1">
      <alignment horizontal="center" vertical="center"/>
    </xf>
    <xf numFmtId="205" fontId="14" fillId="0" borderId="0" xfId="0" applyNumberFormat="1" applyFont="1" applyAlignment="1">
      <alignment horizontal="center" vertical="center"/>
    </xf>
    <xf numFmtId="20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205" fontId="14" fillId="0" borderId="0" xfId="0" applyNumberFormat="1" applyFont="1" applyFill="1" applyAlignment="1">
      <alignment horizontal="center" vertical="center"/>
    </xf>
    <xf numFmtId="0" fontId="14" fillId="0" borderId="0" xfId="0" applyFont="1">
      <alignment vertical="center"/>
    </xf>
    <xf numFmtId="209" fontId="13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 wrapText="1"/>
    </xf>
    <xf numFmtId="204" fontId="5" fillId="0" borderId="2" xfId="2" applyNumberFormat="1" applyFont="1" applyBorder="1" applyAlignment="1">
      <alignment horizontal="center" vertical="center" wrapText="1"/>
    </xf>
    <xf numFmtId="205" fontId="5" fillId="0" borderId="2" xfId="2" applyNumberFormat="1" applyFont="1" applyBorder="1" applyAlignment="1">
      <alignment horizontal="center" vertical="center" wrapText="1"/>
    </xf>
    <xf numFmtId="209" fontId="5" fillId="0" borderId="2" xfId="0" applyNumberFormat="1" applyFont="1" applyBorder="1" applyAlignment="1">
      <alignment horizontal="center" vertical="center" wrapText="1"/>
    </xf>
    <xf numFmtId="204" fontId="5" fillId="0" borderId="2" xfId="2" applyNumberFormat="1" applyFont="1" applyBorder="1" applyAlignment="1">
      <alignment horizontal="right" vertical="center" wrapText="1"/>
    </xf>
    <xf numFmtId="205" fontId="5" fillId="0" borderId="2" xfId="2" applyNumberFormat="1" applyFont="1" applyBorder="1" applyAlignment="1">
      <alignment horizontal="right" vertical="center" wrapText="1"/>
    </xf>
    <xf numFmtId="209" fontId="5" fillId="0" borderId="2" xfId="0" applyNumberFormat="1" applyFont="1" applyBorder="1" applyAlignment="1">
      <alignment horizontal="center" vertical="center"/>
    </xf>
    <xf numFmtId="204" fontId="5" fillId="3" borderId="2" xfId="2" applyNumberFormat="1" applyFont="1" applyFill="1" applyBorder="1" applyAlignment="1">
      <alignment horizontal="right" vertical="center" wrapText="1"/>
    </xf>
    <xf numFmtId="205" fontId="5" fillId="3" borderId="2" xfId="2" applyNumberFormat="1" applyFont="1" applyFill="1" applyBorder="1" applyAlignment="1">
      <alignment horizontal="right" vertical="center" wrapText="1"/>
    </xf>
    <xf numFmtId="209" fontId="5" fillId="0" borderId="2" xfId="2" applyNumberFormat="1" applyFont="1" applyBorder="1" applyAlignment="1">
      <alignment horizontal="center" vertical="center"/>
    </xf>
    <xf numFmtId="205" fontId="5" fillId="0" borderId="2" xfId="0" applyNumberFormat="1" applyFont="1" applyBorder="1" applyAlignment="1">
      <alignment horizontal="center" vertical="center" wrapText="1"/>
    </xf>
    <xf numFmtId="205" fontId="5" fillId="0" borderId="2" xfId="0" applyNumberFormat="1" applyFont="1" applyBorder="1" applyAlignment="1">
      <alignment horizontal="right" vertical="center" wrapText="1"/>
    </xf>
    <xf numFmtId="205" fontId="13" fillId="0" borderId="0" xfId="0" applyNumberFormat="1" applyFont="1" applyAlignment="1">
      <alignment vertical="center" wrapText="1"/>
    </xf>
    <xf numFmtId="0" fontId="91" fillId="0" borderId="0" xfId="108">
      <alignment vertical="center"/>
    </xf>
    <xf numFmtId="0" fontId="91" fillId="0" borderId="0" xfId="108" applyBorder="1" applyAlignment="1">
      <alignment horizontal="right" vertical="center"/>
    </xf>
    <xf numFmtId="0" fontId="2" fillId="0" borderId="2" xfId="404" applyFont="1" applyBorder="1" applyAlignment="1">
      <alignment horizontal="center" vertical="center"/>
    </xf>
    <xf numFmtId="0" fontId="91" fillId="0" borderId="2" xfId="404" applyBorder="1">
      <alignment vertical="center"/>
    </xf>
    <xf numFmtId="3" fontId="10" fillId="0" borderId="2" xfId="404" applyNumberFormat="1" applyFont="1" applyFill="1" applyBorder="1" applyAlignment="1" applyProtection="1">
      <alignment horizontal="center" vertical="center"/>
    </xf>
    <xf numFmtId="184" fontId="17" fillId="0" borderId="0" xfId="914" applyNumberFormat="1" applyFill="1">
      <alignment vertical="center"/>
    </xf>
    <xf numFmtId="184" fontId="17" fillId="0" borderId="0" xfId="914" applyNumberFormat="1" applyFont="1" applyFill="1">
      <alignment vertical="center"/>
    </xf>
    <xf numFmtId="184" fontId="10" fillId="0" borderId="2" xfId="1009" applyNumberFormat="1" applyFont="1" applyFill="1" applyBorder="1" applyAlignment="1">
      <alignment horizontal="center" vertical="center"/>
    </xf>
    <xf numFmtId="184" fontId="18" fillId="0" borderId="2" xfId="781" applyNumberFormat="1" applyFont="1" applyFill="1" applyBorder="1" applyAlignment="1">
      <alignment horizontal="center" vertical="center"/>
    </xf>
    <xf numFmtId="184" fontId="6" fillId="0" borderId="2" xfId="1009" applyNumberFormat="1" applyFont="1" applyFill="1" applyBorder="1" applyAlignment="1">
      <alignment horizontal="center" vertical="center"/>
    </xf>
    <xf numFmtId="184" fontId="19" fillId="0" borderId="2" xfId="914" applyNumberFormat="1" applyFont="1" applyFill="1" applyBorder="1">
      <alignment vertical="center"/>
    </xf>
    <xf numFmtId="184" fontId="10" fillId="0" borderId="2" xfId="1009" applyNumberFormat="1" applyFont="1" applyFill="1" applyBorder="1" applyAlignment="1">
      <alignment vertical="center"/>
    </xf>
    <xf numFmtId="184" fontId="20" fillId="0" borderId="2" xfId="1009" applyNumberFormat="1" applyFont="1" applyFill="1" applyBorder="1" applyAlignment="1">
      <alignment vertical="center"/>
    </xf>
    <xf numFmtId="0" fontId="21" fillId="0" borderId="0" xfId="0" applyFont="1">
      <alignment vertical="center"/>
    </xf>
    <xf numFmtId="205" fontId="13" fillId="0" borderId="0" xfId="960" applyNumberFormat="1" applyFont="1" applyBorder="1" applyAlignment="1">
      <alignment horizontal="center" vertical="center" wrapText="1"/>
    </xf>
    <xf numFmtId="205" fontId="13" fillId="0" borderId="0" xfId="960" applyNumberFormat="1" applyFont="1" applyBorder="1" applyAlignment="1">
      <alignment horizontal="right" vertical="center" wrapText="1"/>
    </xf>
    <xf numFmtId="205" fontId="6" fillId="0" borderId="2" xfId="960" applyNumberFormat="1" applyFont="1" applyBorder="1" applyAlignment="1">
      <alignment horizontal="center" vertical="center" wrapText="1"/>
    </xf>
    <xf numFmtId="205" fontId="6" fillId="0" borderId="2" xfId="960" applyNumberFormat="1" applyFont="1" applyFill="1" applyBorder="1" applyAlignment="1">
      <alignment horizontal="center" vertical="center" wrapText="1"/>
    </xf>
    <xf numFmtId="0" fontId="6" fillId="0" borderId="2" xfId="960" applyFont="1" applyBorder="1" applyAlignment="1">
      <alignment horizontal="center" vertical="center" wrapText="1"/>
    </xf>
    <xf numFmtId="205" fontId="6" fillId="0" borderId="2" xfId="0" applyNumberFormat="1" applyFont="1" applyBorder="1" applyAlignment="1">
      <alignment horizontal="right" vertical="center"/>
    </xf>
    <xf numFmtId="209" fontId="6" fillId="0" borderId="2" xfId="0" applyNumberFormat="1" applyFont="1" applyBorder="1">
      <alignment vertical="center"/>
    </xf>
    <xf numFmtId="205" fontId="6" fillId="0" borderId="2" xfId="0" applyNumberFormat="1" applyFont="1" applyBorder="1" applyAlignment="1">
      <alignment horizontal="left" vertical="center" wrapText="1"/>
    </xf>
    <xf numFmtId="205" fontId="10" fillId="0" borderId="2" xfId="0" applyNumberFormat="1" applyFont="1" applyBorder="1" applyAlignment="1">
      <alignment horizontal="right" vertical="center"/>
    </xf>
    <xf numFmtId="205" fontId="10" fillId="0" borderId="2" xfId="0" applyNumberFormat="1" applyFont="1" applyBorder="1" applyAlignment="1">
      <alignment horizontal="left" vertical="center" wrapText="1"/>
    </xf>
    <xf numFmtId="209" fontId="10" fillId="0" borderId="2" xfId="0" applyNumberFormat="1" applyFont="1" applyBorder="1">
      <alignment vertical="center"/>
    </xf>
    <xf numFmtId="3" fontId="10" fillId="4" borderId="2" xfId="0" applyNumberFormat="1" applyFont="1" applyFill="1" applyBorder="1" applyAlignment="1" applyProtection="1">
      <alignment horizontal="right" vertical="center"/>
    </xf>
    <xf numFmtId="0" fontId="21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205" fontId="13" fillId="0" borderId="0" xfId="0" applyNumberFormat="1" applyFont="1" applyFill="1" applyBorder="1" applyAlignment="1">
      <alignment horizontal="center" vertical="center" wrapText="1"/>
    </xf>
    <xf numFmtId="205" fontId="13" fillId="0" borderId="0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205" fontId="6" fillId="0" borderId="2" xfId="0" applyNumberFormat="1" applyFont="1" applyFill="1" applyBorder="1" applyAlignment="1">
      <alignment horizontal="center" vertical="center" wrapText="1"/>
    </xf>
    <xf numFmtId="214" fontId="6" fillId="0" borderId="2" xfId="0" applyNumberFormat="1" applyFont="1" applyFill="1" applyBorder="1" applyAlignment="1">
      <alignment horizontal="center" vertical="center" wrapText="1"/>
    </xf>
    <xf numFmtId="205" fontId="6" fillId="0" borderId="2" xfId="0" applyNumberFormat="1" applyFont="1" applyFill="1" applyBorder="1">
      <alignment vertical="center"/>
    </xf>
    <xf numFmtId="2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205" fontId="10" fillId="0" borderId="2" xfId="0" applyNumberFormat="1" applyFont="1" applyFill="1" applyBorder="1">
      <alignment vertical="center"/>
    </xf>
    <xf numFmtId="215" fontId="10" fillId="0" borderId="2" xfId="0" applyNumberFormat="1" applyFont="1" applyFill="1" applyBorder="1" applyAlignment="1">
      <alignment horizontal="right" vertical="center"/>
    </xf>
    <xf numFmtId="215" fontId="10" fillId="0" borderId="3" xfId="0" applyNumberFormat="1" applyFont="1" applyFill="1" applyBorder="1" applyAlignment="1">
      <alignment horizontal="right" vertical="center"/>
    </xf>
    <xf numFmtId="0" fontId="10" fillId="0" borderId="0" xfId="916" applyFont="1" applyFill="1" applyAlignment="1">
      <alignment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3" fontId="10" fillId="0" borderId="2" xfId="916" applyNumberFormat="1" applyFont="1" applyFill="1" applyBorder="1" applyAlignment="1" applyProtection="1">
      <alignment horizontal="right" vertical="center"/>
    </xf>
    <xf numFmtId="0" fontId="10" fillId="0" borderId="2" xfId="916" applyNumberFormat="1" applyFont="1" applyFill="1" applyBorder="1" applyAlignment="1" applyProtection="1">
      <alignment horizontal="left" vertical="center"/>
    </xf>
    <xf numFmtId="0" fontId="6" fillId="0" borderId="2" xfId="916" applyNumberFormat="1" applyFont="1" applyFill="1" applyBorder="1" applyAlignment="1" applyProtection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205" fontId="13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205" fontId="13" fillId="0" borderId="2" xfId="0" applyNumberFormat="1" applyFont="1" applyFill="1" applyBorder="1" applyAlignment="1">
      <alignment horizontal="center" vertical="center" wrapText="1"/>
    </xf>
    <xf numFmtId="0" fontId="6" fillId="0" borderId="2" xfId="916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05" fontId="1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205" fontId="10" fillId="0" borderId="2" xfId="0" applyNumberFormat="1" applyFont="1" applyBorder="1" applyAlignment="1">
      <alignment horizontal="center" vertical="center"/>
    </xf>
    <xf numFmtId="205" fontId="13" fillId="0" borderId="0" xfId="0" applyNumberFormat="1" applyFont="1">
      <alignment vertical="center"/>
    </xf>
    <xf numFmtId="205" fontId="13" fillId="0" borderId="2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205" fontId="13" fillId="0" borderId="0" xfId="0" applyNumberFormat="1" applyFont="1" applyFill="1" applyAlignment="1">
      <alignment horizontal="center" vertical="center" wrapText="1"/>
    </xf>
    <xf numFmtId="214" fontId="13" fillId="0" borderId="0" xfId="0" applyNumberFormat="1" applyFont="1" applyFill="1" applyAlignment="1">
      <alignment horizontal="center" vertical="center" wrapText="1"/>
    </xf>
    <xf numFmtId="214" fontId="13" fillId="0" borderId="0" xfId="0" applyNumberFormat="1" applyFont="1" applyFill="1" applyBorder="1" applyAlignment="1">
      <alignment horizontal="center" vertical="center" wrapText="1"/>
    </xf>
    <xf numFmtId="214" fontId="13" fillId="0" borderId="2" xfId="0" applyNumberFormat="1" applyFont="1" applyFill="1" applyBorder="1" applyAlignment="1">
      <alignment horizontal="center" vertical="center" wrapText="1"/>
    </xf>
    <xf numFmtId="205" fontId="10" fillId="0" borderId="2" xfId="0" applyNumberFormat="1" applyFont="1" applyFill="1" applyBorder="1" applyAlignment="1">
      <alignment horizontal="right" vertical="center"/>
    </xf>
    <xf numFmtId="205" fontId="10" fillId="0" borderId="2" xfId="0" applyNumberFormat="1" applyFont="1" applyFill="1" applyBorder="1" applyAlignment="1">
      <alignment horizontal="center" vertical="center" wrapText="1"/>
    </xf>
    <xf numFmtId="205" fontId="10" fillId="0" borderId="2" xfId="0" applyNumberFormat="1" applyFont="1" applyFill="1" applyBorder="1" applyAlignment="1">
      <alignment horizontal="left" vertical="center" wrapText="1"/>
    </xf>
    <xf numFmtId="212" fontId="10" fillId="0" borderId="2" xfId="0" applyNumberFormat="1" applyFont="1" applyFill="1" applyBorder="1" applyAlignment="1">
      <alignment horizontal="right" vertical="center"/>
    </xf>
    <xf numFmtId="41" fontId="10" fillId="0" borderId="2" xfId="0" applyNumberFormat="1" applyFont="1" applyFill="1" applyBorder="1" applyAlignment="1">
      <alignment horizontal="right" vertical="center"/>
    </xf>
    <xf numFmtId="205" fontId="10" fillId="0" borderId="2" xfId="0" applyNumberFormat="1" applyFont="1" applyFill="1" applyBorder="1" applyAlignment="1">
      <alignment vertical="center" wrapText="1"/>
    </xf>
    <xf numFmtId="216" fontId="13" fillId="0" borderId="0" xfId="0" applyNumberFormat="1" applyFont="1" applyFill="1" applyAlignment="1">
      <alignment horizontal="center" vertical="center" wrapText="1"/>
    </xf>
    <xf numFmtId="3" fontId="10" fillId="0" borderId="2" xfId="0" applyNumberFormat="1" applyFont="1" applyFill="1" applyBorder="1" applyAlignment="1" applyProtection="1">
      <alignment horizontal="right" vertical="center"/>
    </xf>
    <xf numFmtId="205" fontId="13" fillId="0" borderId="0" xfId="0" applyNumberFormat="1" applyFont="1" applyFill="1" applyAlignment="1">
      <alignment vertical="center" wrapText="1"/>
    </xf>
    <xf numFmtId="185" fontId="13" fillId="0" borderId="0" xfId="9" applyNumberFormat="1" applyFont="1" applyFill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916" applyNumberFormat="1" applyFont="1" applyFill="1" applyAlignment="1" applyProtection="1">
      <alignment horizontal="center" vertical="center"/>
    </xf>
    <xf numFmtId="0" fontId="6" fillId="0" borderId="4" xfId="916" applyNumberFormat="1" applyFont="1" applyFill="1" applyBorder="1" applyAlignment="1" applyProtection="1">
      <alignment horizontal="center" vertical="center"/>
    </xf>
    <xf numFmtId="0" fontId="6" fillId="0" borderId="5" xfId="916" applyNumberFormat="1" applyFont="1" applyFill="1" applyBorder="1" applyAlignment="1" applyProtection="1">
      <alignment horizontal="center" vertical="center"/>
    </xf>
    <xf numFmtId="0" fontId="6" fillId="0" borderId="2" xfId="916" applyNumberFormat="1" applyFont="1" applyFill="1" applyBorder="1" applyAlignment="1" applyProtection="1">
      <alignment horizontal="center" vertical="center" wrapText="1"/>
    </xf>
    <xf numFmtId="0" fontId="6" fillId="0" borderId="1" xfId="916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960" applyFont="1" applyAlignment="1">
      <alignment horizontal="center" vertical="center" wrapText="1"/>
    </xf>
    <xf numFmtId="184" fontId="16" fillId="0" borderId="0" xfId="914" applyNumberFormat="1" applyFont="1" applyFill="1" applyAlignment="1">
      <alignment horizontal="center"/>
    </xf>
    <xf numFmtId="0" fontId="11" fillId="0" borderId="0" xfId="108" applyFont="1" applyFill="1" applyBorder="1" applyAlignment="1">
      <alignment horizontal="center" vertical="center"/>
    </xf>
    <xf numFmtId="0" fontId="2" fillId="0" borderId="4" xfId="404" applyFont="1" applyBorder="1" applyAlignment="1">
      <alignment horizontal="center" vertical="center"/>
    </xf>
    <xf numFmtId="0" fontId="2" fillId="0" borderId="5" xfId="404" applyFont="1" applyBorder="1" applyAlignment="1">
      <alignment horizontal="center" vertical="center"/>
    </xf>
    <xf numFmtId="0" fontId="2" fillId="0" borderId="1" xfId="404" applyFont="1" applyBorder="1" applyAlignment="1">
      <alignment horizontal="center" vertical="center"/>
    </xf>
    <xf numFmtId="0" fontId="2" fillId="0" borderId="3" xfId="404" applyFont="1" applyBorder="1" applyAlignment="1">
      <alignment horizontal="center" vertical="center"/>
    </xf>
    <xf numFmtId="204" fontId="15" fillId="0" borderId="0" xfId="2" applyNumberFormat="1" applyFont="1" applyAlignment="1">
      <alignment horizontal="right" vertical="center"/>
    </xf>
    <xf numFmtId="205" fontId="15" fillId="0" borderId="0" xfId="0" applyNumberFormat="1" applyFont="1" applyAlignment="1">
      <alignment horizontal="right" vertical="center"/>
    </xf>
    <xf numFmtId="205" fontId="15" fillId="0" borderId="0" xfId="2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909" applyFont="1" applyAlignment="1">
      <alignment horizontal="center" vertical="center"/>
    </xf>
    <xf numFmtId="0" fontId="12" fillId="0" borderId="0" xfId="915" applyNumberFormat="1" applyFont="1" applyFill="1" applyAlignment="1" applyProtection="1">
      <alignment horizontal="center" vertical="center" wrapText="1"/>
    </xf>
    <xf numFmtId="0" fontId="12" fillId="0" borderId="0" xfId="958" applyNumberFormat="1" applyFont="1" applyFill="1" applyAlignment="1" applyProtection="1">
      <alignment horizontal="center" vertical="center"/>
    </xf>
    <xf numFmtId="0" fontId="11" fillId="0" borderId="0" xfId="493" applyFont="1" applyFill="1" applyBorder="1" applyAlignment="1">
      <alignment horizontal="center" vertical="center"/>
    </xf>
    <xf numFmtId="0" fontId="2" fillId="0" borderId="4" xfId="493" applyFont="1" applyBorder="1" applyAlignment="1">
      <alignment horizontal="center" vertical="center"/>
    </xf>
    <xf numFmtId="0" fontId="2" fillId="0" borderId="5" xfId="493" applyFont="1" applyBorder="1" applyAlignment="1">
      <alignment horizontal="center" vertical="center"/>
    </xf>
    <xf numFmtId="0" fontId="2" fillId="0" borderId="1" xfId="493" applyFont="1" applyBorder="1" applyAlignment="1">
      <alignment horizontal="center" vertical="center"/>
    </xf>
    <xf numFmtId="0" fontId="2" fillId="0" borderId="3" xfId="49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05" fontId="4" fillId="0" borderId="2" xfId="0" applyNumberFormat="1" applyFont="1" applyFill="1" applyBorder="1" applyAlignment="1">
      <alignment horizontal="center" vertical="center" wrapText="1"/>
    </xf>
    <xf numFmtId="212" fontId="4" fillId="0" borderId="2" xfId="0" applyNumberFormat="1" applyFont="1" applyBorder="1" applyAlignment="1">
      <alignment horizontal="center" vertical="center" wrapText="1"/>
    </xf>
    <xf numFmtId="205" fontId="4" fillId="0" borderId="1" xfId="0" applyNumberFormat="1" applyFont="1" applyFill="1" applyBorder="1" applyAlignment="1">
      <alignment horizontal="center" vertical="center" wrapText="1"/>
    </xf>
    <xf numFmtId="205" fontId="4" fillId="0" borderId="3" xfId="0" applyNumberFormat="1" applyFont="1" applyFill="1" applyBorder="1" applyAlignment="1">
      <alignment horizontal="center" vertical="center" wrapText="1"/>
    </xf>
    <xf numFmtId="0" fontId="91" fillId="0" borderId="0" xfId="0" applyFont="1">
      <alignment vertical="center"/>
    </xf>
    <xf numFmtId="0" fontId="95" fillId="0" borderId="0" xfId="958" applyNumberFormat="1" applyFont="1" applyFill="1" applyAlignment="1" applyProtection="1">
      <alignment horizontal="center" vertical="center" wrapText="1"/>
    </xf>
    <xf numFmtId="0" fontId="95" fillId="0" borderId="0" xfId="960" applyFont="1" applyAlignment="1">
      <alignment horizontal="center" vertical="center" wrapText="1"/>
    </xf>
    <xf numFmtId="0" fontId="95" fillId="0" borderId="0" xfId="915" applyNumberFormat="1" applyFont="1" applyFill="1" applyAlignment="1" applyProtection="1">
      <alignment horizontal="center" vertical="center" wrapText="1"/>
    </xf>
    <xf numFmtId="205" fontId="94" fillId="0" borderId="2" xfId="0" applyNumberFormat="1" applyFont="1" applyFill="1" applyBorder="1" applyAlignment="1">
      <alignment horizontal="right" vertical="center" wrapText="1"/>
    </xf>
    <xf numFmtId="178" fontId="94" fillId="0" borderId="2" xfId="0" applyNumberFormat="1" applyFont="1" applyFill="1" applyBorder="1" applyAlignment="1">
      <alignment horizontal="right" vertical="center" wrapText="1"/>
    </xf>
    <xf numFmtId="3" fontId="96" fillId="0" borderId="2" xfId="0" applyNumberFormat="1" applyFont="1" applyFill="1" applyBorder="1" applyAlignment="1">
      <alignment horizontal="right" vertical="center" wrapText="1"/>
    </xf>
    <xf numFmtId="178" fontId="96" fillId="0" borderId="2" xfId="0" applyNumberFormat="1" applyFont="1" applyFill="1" applyBorder="1" applyAlignment="1">
      <alignment horizontal="right" vertical="center" wrapText="1"/>
    </xf>
    <xf numFmtId="205" fontId="96" fillId="0" borderId="2" xfId="0" applyNumberFormat="1" applyFont="1" applyFill="1" applyBorder="1" applyAlignment="1">
      <alignment horizontal="right" vertical="center" wrapText="1"/>
    </xf>
    <xf numFmtId="3" fontId="94" fillId="0" borderId="2" xfId="0" applyNumberFormat="1" applyFont="1" applyFill="1" applyBorder="1" applyAlignment="1">
      <alignment horizontal="right" vertical="center" wrapText="1"/>
    </xf>
    <xf numFmtId="205" fontId="94" fillId="0" borderId="2" xfId="0" applyNumberFormat="1" applyFont="1" applyBorder="1" applyAlignment="1">
      <alignment horizontal="center" vertical="center" wrapText="1"/>
    </xf>
    <xf numFmtId="205" fontId="94" fillId="0" borderId="2" xfId="0" applyNumberFormat="1" applyFont="1" applyFill="1" applyBorder="1" applyAlignment="1">
      <alignment horizontal="center" vertical="center" wrapText="1"/>
    </xf>
    <xf numFmtId="205" fontId="94" fillId="0" borderId="2" xfId="0" applyNumberFormat="1" applyFont="1" applyBorder="1" applyAlignment="1">
      <alignment horizontal="right" vertical="center" wrapText="1"/>
    </xf>
    <xf numFmtId="205" fontId="94" fillId="0" borderId="2" xfId="2" applyNumberFormat="1" applyFont="1" applyBorder="1" applyAlignment="1">
      <alignment horizontal="right" vertical="center" wrapText="1"/>
    </xf>
    <xf numFmtId="0" fontId="94" fillId="0" borderId="2" xfId="0" applyFont="1" applyBorder="1" applyAlignment="1">
      <alignment vertical="center" wrapText="1"/>
    </xf>
    <xf numFmtId="204" fontId="94" fillId="0" borderId="2" xfId="2" applyNumberFormat="1" applyFont="1" applyBorder="1" applyAlignment="1">
      <alignment horizontal="right" vertical="center" wrapText="1"/>
    </xf>
  </cellXfs>
  <cellStyles count="1600">
    <cellStyle name="??" xfId="81"/>
    <cellStyle name="?? [0]" xfId="84"/>
    <cellStyle name="??_0N-HANDLING " xfId="68"/>
    <cellStyle name="@_text" xfId="70"/>
    <cellStyle name="_(中企华)审计评估联合申报明细表.V1" xfId="86"/>
    <cellStyle name="_2009年配套" xfId="66"/>
    <cellStyle name="_2010年一般预算收支平衡表（陈冬毅发）" xfId="77"/>
    <cellStyle name="_2011-2012学年自治区人民政府中等职业教育奖学金经费分配方案" xfId="88"/>
    <cellStyle name="_2011年春季学期特定生活费" xfId="82"/>
    <cellStyle name="_2011年高校科研经费分配表" xfId="91"/>
    <cellStyle name="_2011年高校助学金分配表（80%）" xfId="94"/>
    <cellStyle name="_2011年中等职业学校国家助学 金经费分配表（第二批）" xfId="63"/>
    <cellStyle name="_2013年百色市闲置校舍改建中小学附设幼儿园合计表(报教育厅)" xfId="75"/>
    <cellStyle name="_CBRE明细表" xfId="85"/>
    <cellStyle name="_ET_STYLE_NoName_00_" xfId="18"/>
    <cellStyle name="_ET_STYLE_NoName_00__Book1" xfId="15"/>
    <cellStyle name="_ET_STYLE_NoName_00__附件1广西壮族自治区巡回支教点建设规划（2012-2015年）" xfId="99"/>
    <cellStyle name="_ET_STYLE_NoName_00__附件2广西壮族自治区扶持普惠性民办幼儿园奖补资金申报表（2012-2015年）" xfId="103"/>
    <cellStyle name="_ET_STYLE_NoName_00__附件3广西壮族自治区扶持集体、企事业单位办园奖补资金申报表（2012-2015年）" xfId="111"/>
    <cellStyle name="_KPMG original version" xfId="112"/>
    <cellStyle name="_KPMG original version_(中企华)审计评估联合申报明细表.V1" xfId="71"/>
    <cellStyle name="_KPMG original version_附件1：审计评估联合申报明细表" xfId="113"/>
    <cellStyle name="_long term loan - others 300504" xfId="37"/>
    <cellStyle name="_long term loan - others 300504_(中企华)审计评估联合申报明细表.V1" xfId="64"/>
    <cellStyle name="_long term loan - others 300504_KPMG original version" xfId="114"/>
    <cellStyle name="_long term loan - others 300504_KPMG original version_(中企华)审计评估联合申报明细表.V1" xfId="116"/>
    <cellStyle name="_long term loan - others 300504_KPMG original version_附件1：审计评估联合申报明细表" xfId="119"/>
    <cellStyle name="_long term loan - others 300504_Shenhua PBC package 050530" xfId="120"/>
    <cellStyle name="_long term loan - others 300504_Shenhua PBC package 050530_(中企华)审计评估联合申报明细表.V1" xfId="122"/>
    <cellStyle name="_long term loan - others 300504_Shenhua PBC package 050530_附件1：审计评估联合申报明细表" xfId="126"/>
    <cellStyle name="_long term loan - others 300504_附件1：审计评估联合申报明细表" xfId="131"/>
    <cellStyle name="_long term loan - others 300504_审计调查表.V3" xfId="135"/>
    <cellStyle name="_Part III.200406.Loan and Liabilities details.(Site Name)" xfId="137"/>
    <cellStyle name="_Part III.200406.Loan and Liabilities details.(Site Name)_(中企华)审计评估联合申报明细表.V1" xfId="140"/>
    <cellStyle name="_Part III.200406.Loan and Liabilities details.(Site Name)_KPMG original version" xfId="79"/>
    <cellStyle name="_Part III.200406.Loan and Liabilities details.(Site Name)_KPMG original version_(中企华)审计评估联合申报明细表.V1" xfId="143"/>
    <cellStyle name="_Part III.200406.Loan and Liabilities details.(Site Name)_KPMG original version_附件1：审计评估联合申报明细表" xfId="144"/>
    <cellStyle name="_Part III.200406.Loan and Liabilities details.(Site Name)_Shenhua PBC package 050530" xfId="56"/>
    <cellStyle name="_Part III.200406.Loan and Liabilities details.(Site Name)_Shenhua PBC package 050530_(中企华)审计评估联合申报明细表.V1" xfId="146"/>
    <cellStyle name="_Part III.200406.Loan and Liabilities details.(Site Name)_Shenhua PBC package 050530_附件1：审计评估联合申报明细表" xfId="150"/>
    <cellStyle name="_Part III.200406.Loan and Liabilities details.(Site Name)_附件1：审计评估联合申报明细表" xfId="155"/>
    <cellStyle name="_Part III.200406.Loan and Liabilities details.(Site Name)_审计调查表.V3" xfId="158"/>
    <cellStyle name="_Shenhua PBC package 050530" xfId="159"/>
    <cellStyle name="_Shenhua PBC package 050530_(中企华)审计评估联合申报明细表.V1" xfId="160"/>
    <cellStyle name="_Shenhua PBC package 050530_附件1：审计评估联合申报明细表" xfId="162"/>
    <cellStyle name="_房屋建筑评估申报表" xfId="164"/>
    <cellStyle name="_附件1：审计评估联合申报明细表" xfId="166"/>
    <cellStyle name="_附件2：扶绥县教师周转宿舍建设试点项目2010年中央预算内投资计划建议方案表" xfId="167"/>
    <cellStyle name="_副本桂财教(2011)号（2011年免学费分配表）" xfId="123"/>
    <cellStyle name="_基础经济指标测算表" xfId="171"/>
    <cellStyle name="_审计调查表.V3" xfId="173"/>
    <cellStyle name="_文函专递0211-施工企业调查表（附件）" xfId="174"/>
    <cellStyle name="_梧州市扶持集体、企事业单位办园申报表（审核公式）" xfId="151"/>
    <cellStyle name="_梧州市扶持民办幼儿园申报表（审核公式）" xfId="176"/>
    <cellStyle name="_梧州市巡回支教点申报表（审核公式）" xfId="179"/>
    <cellStyle name="_细表" xfId="180"/>
    <cellStyle name="{Comma [0]}" xfId="181"/>
    <cellStyle name="{Comma}" xfId="184"/>
    <cellStyle name="{Date}" xfId="186"/>
    <cellStyle name="{Month}" xfId="189"/>
    <cellStyle name="{Percent}" xfId="193"/>
    <cellStyle name="{Thousand [0]}" xfId="191"/>
    <cellStyle name="{Thousand}" xfId="128"/>
    <cellStyle name="{Z'0000(1 dec)}" xfId="194"/>
    <cellStyle name="{Z'0000(4 dec)}" xfId="195"/>
    <cellStyle name="0,0_x000d__x000a_NA_x000d__x000a_" xfId="24"/>
    <cellStyle name="0,0_x000d__x000a_NA_x000d__x000a_ 10" xfId="198"/>
    <cellStyle name="0,0_x000d__x000a_NA_x000d__x000a_ 2" xfId="203"/>
    <cellStyle name="0,0_x000d__x000a_NA_x000d__x000a_ 2 2" xfId="204"/>
    <cellStyle name="0,0_x000d__x000a_NA_x000d__x000a_ 3" xfId="206"/>
    <cellStyle name="0,0_x000d__x000a_NA_x000d__x000a_ 4" xfId="207"/>
    <cellStyle name="0,0_x000d__x000a_NA_x000d__x000a_ 4 2" xfId="208"/>
    <cellStyle name="0,0_x000d__x000a_NA_x000d__x000a_ 5" xfId="209"/>
    <cellStyle name="0,0_x000d__x000a_NA_x000d__x000a_ 6" xfId="210"/>
    <cellStyle name="0,0_x000d__x000a_NA_x000d__x000a_ 7" xfId="211"/>
    <cellStyle name="0,0_x000d__x000a_NA_x000d__x000a_ 8" xfId="212"/>
    <cellStyle name="0,0_x000d__x000a_NA_x000d__x000a_ 8 2" xfId="57"/>
    <cellStyle name="0,0_x000d__x000a_NA_x000d__x000a_ 9" xfId="213"/>
    <cellStyle name="0,0_x000d__x000a_NA_x000d__x000a_ 9 2" xfId="215"/>
    <cellStyle name="20% - 强调文字颜色 1 2" xfId="216"/>
    <cellStyle name="20% - 强调文字颜色 1 2 2" xfId="219"/>
    <cellStyle name="20% - 强调文字颜色 1 2 2 2" xfId="161"/>
    <cellStyle name="20% - 强调文字颜色 1 2 2 3" xfId="69"/>
    <cellStyle name="20% - 强调文字颜色 1 2 3" xfId="221"/>
    <cellStyle name="20% - 强调文字颜色 1 2 4" xfId="147"/>
    <cellStyle name="20% - 强调文字颜色 1 3" xfId="223"/>
    <cellStyle name="20% - 强调文字颜色 1 3 2" xfId="225"/>
    <cellStyle name="20% - 强调文字颜色 1 3 2 2" xfId="226"/>
    <cellStyle name="20% - 强调文字颜色 1 3 2 3" xfId="228"/>
    <cellStyle name="20% - 强调文字颜色 1 3 3" xfId="92"/>
    <cellStyle name="20% - 强调文字颜色 1 3 4" xfId="229"/>
    <cellStyle name="20% - 强调文字颜色 1 4" xfId="231"/>
    <cellStyle name="20% - 强调文字颜色 1 4 2" xfId="233"/>
    <cellStyle name="20% - 强调文字颜色 1 4 3" xfId="32"/>
    <cellStyle name="20% - 强调文字颜色 1 5" xfId="152"/>
    <cellStyle name="20% - 强调文字颜色 1 5 2" xfId="234"/>
    <cellStyle name="20% - 强调文字颜色 1 5 3" xfId="235"/>
    <cellStyle name="20% - 强调文字颜色 1 6" xfId="238"/>
    <cellStyle name="20% - 强调文字颜色 1 6 2" xfId="239"/>
    <cellStyle name="20% - 强调文字颜色 1 6 3" xfId="240"/>
    <cellStyle name="20% - 强调文字颜色 1 7" xfId="244"/>
    <cellStyle name="20% - 强调文字颜色 1 7 2" xfId="245"/>
    <cellStyle name="20% - 强调文字颜色 1 7 3" xfId="121"/>
    <cellStyle name="20% - 强调文字颜色 2 2" xfId="246"/>
    <cellStyle name="20% - 强调文字颜色 2 2 2" xfId="247"/>
    <cellStyle name="20% - 强调文字颜色 2 2 2 2" xfId="248"/>
    <cellStyle name="20% - 强调文字颜色 2 2 2 3" xfId="250"/>
    <cellStyle name="20% - 强调文字颜色 2 2 3" xfId="90"/>
    <cellStyle name="20% - 强调文字颜色 2 2 4" xfId="252"/>
    <cellStyle name="20% - 强调文字颜色 2 3" xfId="156"/>
    <cellStyle name="20% - 强调文字颜色 2 3 2" xfId="254"/>
    <cellStyle name="20% - 强调文字颜色 2 3 2 2" xfId="255"/>
    <cellStyle name="20% - 强调文字颜色 2 3 2 3" xfId="256"/>
    <cellStyle name="20% - 强调文字颜色 2 3 3" xfId="257"/>
    <cellStyle name="20% - 强调文字颜色 2 3 4" xfId="258"/>
    <cellStyle name="20% - 强调文字颜色 2 4" xfId="259"/>
    <cellStyle name="20% - 强调文字颜色 2 4 2" xfId="28"/>
    <cellStyle name="20% - 强调文字颜色 2 4 3" xfId="262"/>
    <cellStyle name="20% - 强调文字颜色 2 5" xfId="263"/>
    <cellStyle name="20% - 强调文字颜色 2 5 2" xfId="265"/>
    <cellStyle name="20% - 强调文字颜色 2 5 3" xfId="266"/>
    <cellStyle name="20% - 强调文字颜色 2 6" xfId="249"/>
    <cellStyle name="20% - 强调文字颜色 2 6 2" xfId="267"/>
    <cellStyle name="20% - 强调文字颜色 2 6 3" xfId="268"/>
    <cellStyle name="20% - 强调文字颜色 2 7" xfId="251"/>
    <cellStyle name="20% - 强调文字颜色 2 7 2" xfId="269"/>
    <cellStyle name="20% - 强调文字颜色 2 7 3" xfId="270"/>
    <cellStyle name="20% - 强调文字颜色 3 2" xfId="271"/>
    <cellStyle name="20% - 强调文字颜色 3 2 2" xfId="272"/>
    <cellStyle name="20% - 强调文字颜色 3 2 2 2" xfId="273"/>
    <cellStyle name="20% - 强调文字颜色 3 2 2 3" xfId="145"/>
    <cellStyle name="20% - 强调文字颜色 3 2 3" xfId="275"/>
    <cellStyle name="20% - 强调文字颜色 3 2 4" xfId="276"/>
    <cellStyle name="20% - 强调文字颜色 3 3" xfId="46"/>
    <cellStyle name="20% - 强调文字颜色 3 3 2" xfId="62"/>
    <cellStyle name="20% - 强调文字颜色 3 3 2 2" xfId="241"/>
    <cellStyle name="20% - 强调文字颜色 3 3 2 3" xfId="278"/>
    <cellStyle name="20% - 强调文字颜色 3 3 3" xfId="130"/>
    <cellStyle name="20% - 强调文字颜色 3 3 4" xfId="124"/>
    <cellStyle name="20% - 强调文字颜色 3 4" xfId="281"/>
    <cellStyle name="20% - 强调文字颜色 3 4 2" xfId="283"/>
    <cellStyle name="20% - 强调文字颜色 3 4 3" xfId="285"/>
    <cellStyle name="20% - 强调文字颜色 3 5" xfId="287"/>
    <cellStyle name="20% - 强调文字颜色 3 5 2" xfId="290"/>
    <cellStyle name="20% - 强调文字颜色 3 5 3" xfId="292"/>
    <cellStyle name="20% - 强调文字颜色 3 6" xfId="294"/>
    <cellStyle name="20% - 强调文字颜色 3 6 2" xfId="72"/>
    <cellStyle name="20% - 强调文字颜色 3 6 3" xfId="296"/>
    <cellStyle name="20% - 强调文字颜色 3 7" xfId="298"/>
    <cellStyle name="20% - 强调文字颜色 3 7 2" xfId="177"/>
    <cellStyle name="20% - 强调文字颜色 3 7 3" xfId="300"/>
    <cellStyle name="20% - 强调文字颜色 4 2" xfId="302"/>
    <cellStyle name="20% - 强调文字颜色 4 2 2" xfId="303"/>
    <cellStyle name="20% - 强调文字颜色 4 2 2 2" xfId="125"/>
    <cellStyle name="20% - 强调文字颜色 4 2 2 3" xfId="304"/>
    <cellStyle name="20% - 强调文字颜色 4 2 3" xfId="306"/>
    <cellStyle name="20% - 强调文字颜色 4 2 4" xfId="117"/>
    <cellStyle name="20% - 强调文字颜色 4 3" xfId="307"/>
    <cellStyle name="20% - 强调文字颜色 4 3 2" xfId="308"/>
    <cellStyle name="20% - 强调文字颜色 4 3 2 2" xfId="309"/>
    <cellStyle name="20% - 强调文字颜色 4 3 2 3" xfId="311"/>
    <cellStyle name="20% - 强调文字颜色 4 3 3" xfId="312"/>
    <cellStyle name="20% - 强调文字颜色 4 3 4" xfId="310"/>
    <cellStyle name="20% - 强调文字颜色 4 4" xfId="313"/>
    <cellStyle name="20% - 强调文字颜色 4 4 2" xfId="17"/>
    <cellStyle name="20% - 强调文字颜色 4 4 3" xfId="315"/>
    <cellStyle name="20% - 强调文字颜色 4 5" xfId="13"/>
    <cellStyle name="20% - 强调文字颜色 4 5 2" xfId="318"/>
    <cellStyle name="20% - 强调文字颜色 4 5 3" xfId="321"/>
    <cellStyle name="20% - 强调文字颜色 4 6" xfId="326"/>
    <cellStyle name="20% - 强调文字颜色 4 6 2" xfId="78"/>
    <cellStyle name="20% - 强调文字颜色 4 6 3" xfId="4"/>
    <cellStyle name="20% - 强调文字颜色 4 7" xfId="328"/>
    <cellStyle name="20% - 强调文字颜色 4 7 2" xfId="47"/>
    <cellStyle name="20% - 强调文字颜色 4 7 3" xfId="35"/>
    <cellStyle name="20% - 强调文字颜色 5 2" xfId="330"/>
    <cellStyle name="20% - 强调文字颜色 5 2 2" xfId="331"/>
    <cellStyle name="20% - 强调文字颜色 5 2 2 2" xfId="333"/>
    <cellStyle name="20% - 强调文字颜色 5 2 2 3" xfId="335"/>
    <cellStyle name="20% - 强调文字颜色 5 2 3" xfId="338"/>
    <cellStyle name="20% - 强调文字颜色 5 2 4" xfId="339"/>
    <cellStyle name="20% - 强调文字颜色 5 3" xfId="340"/>
    <cellStyle name="20% - 强调文字颜色 5 3 2" xfId="341"/>
    <cellStyle name="20% - 强调文字颜色 5 3 2 2" xfId="342"/>
    <cellStyle name="20% - 强调文字颜色 5 3 2 3" xfId="343"/>
    <cellStyle name="20% - 强调文字颜色 5 3 3" xfId="22"/>
    <cellStyle name="20% - 强调文字颜色 5 3 4" xfId="25"/>
    <cellStyle name="20% - 强调文字颜色 5 4" xfId="345"/>
    <cellStyle name="20% - 强调文字颜色 5 4 2" xfId="347"/>
    <cellStyle name="20% - 强调文字颜色 5 4 3" xfId="349"/>
    <cellStyle name="20% - 强调文字颜色 5 5" xfId="351"/>
    <cellStyle name="20% - 强调文字颜色 5 5 2" xfId="353"/>
    <cellStyle name="20% - 强调文字颜色 5 5 3" xfId="355"/>
    <cellStyle name="20% - 强调文字颜色 5 6" xfId="357"/>
    <cellStyle name="20% - 强调文字颜色 5 6 2" xfId="359"/>
    <cellStyle name="20% - 强调文字颜色 5 6 3" xfId="141"/>
    <cellStyle name="20% - 强调文字颜色 5 7" xfId="361"/>
    <cellStyle name="20% - 强调文字颜色 5 7 2" xfId="363"/>
    <cellStyle name="20% - 强调文字颜色 5 7 3" xfId="365"/>
    <cellStyle name="20% - 强调文字颜色 6 2" xfId="367"/>
    <cellStyle name="20% - 强调文字颜色 6 2 2" xfId="368"/>
    <cellStyle name="20% - 强调文字颜色 6 2 2 2" xfId="371"/>
    <cellStyle name="20% - 强调文字颜色 6 2 2 3" xfId="374"/>
    <cellStyle name="20% - 强调文字颜色 6 2 3" xfId="377"/>
    <cellStyle name="20% - 强调文字颜色 6 2 4" xfId="380"/>
    <cellStyle name="20% - 强调文字颜色 6 3" xfId="382"/>
    <cellStyle name="20% - 强调文字颜色 6 3 2" xfId="383"/>
    <cellStyle name="20% - 强调文字颜色 6 3 2 2" xfId="385"/>
    <cellStyle name="20% - 强调文字颜色 6 3 2 3" xfId="388"/>
    <cellStyle name="20% - 强调文字颜色 6 3 3" xfId="391"/>
    <cellStyle name="20% - 强调文字颜色 6 3 4" xfId="199"/>
    <cellStyle name="20% - 强调文字颜色 6 4" xfId="393"/>
    <cellStyle name="20% - 强调文字颜色 6 4 2" xfId="395"/>
    <cellStyle name="20% - 强调文字颜色 6 4 3" xfId="41"/>
    <cellStyle name="20% - 强调文字颜色 6 5" xfId="398"/>
    <cellStyle name="20% - 强调文字颜色 6 5 2" xfId="105"/>
    <cellStyle name="20% - 强调文字颜色 6 5 3" xfId="401"/>
    <cellStyle name="20% - 强调文字颜色 6 6" xfId="132"/>
    <cellStyle name="20% - 强调文字颜色 6 6 2" xfId="407"/>
    <cellStyle name="20% - 强调文字颜色 6 6 3" xfId="409"/>
    <cellStyle name="20% - 强调文字颜色 6 7" xfId="412"/>
    <cellStyle name="20% - 强调文字颜色 6 7 2" xfId="416"/>
    <cellStyle name="20% - 强调文字颜色 6 7 3" xfId="418"/>
    <cellStyle name="40% - 强调文字颜色 1 2" xfId="420"/>
    <cellStyle name="40% - 强调文字颜色 1 2 2" xfId="422"/>
    <cellStyle name="40% - 强调文字颜色 1 2 2 2" xfId="14"/>
    <cellStyle name="40% - 强调文字颜色 1 2 2 3" xfId="424"/>
    <cellStyle name="40% - 强调文字颜色 1 2 3" xfId="425"/>
    <cellStyle name="40% - 强调文字颜色 1 2 4" xfId="187"/>
    <cellStyle name="40% - 强调文字颜色 1 3" xfId="427"/>
    <cellStyle name="40% - 强调文字颜色 1 3 2" xfId="432"/>
    <cellStyle name="40% - 强调文字颜色 1 3 2 2" xfId="434"/>
    <cellStyle name="40% - 强调文字颜色 1 3 2 3" xfId="218"/>
    <cellStyle name="40% - 强调文字颜色 1 3 3" xfId="435"/>
    <cellStyle name="40% - 强调文字颜色 1 3 4" xfId="436"/>
    <cellStyle name="40% - 强调文字颜色 1 4" xfId="438"/>
    <cellStyle name="40% - 强调文字颜色 1 4 2" xfId="441"/>
    <cellStyle name="40% - 强调文字颜色 1 4 3" xfId="442"/>
    <cellStyle name="40% - 强调文字颜色 1 5" xfId="444"/>
    <cellStyle name="40% - 强调文字颜色 1 5 2" xfId="445"/>
    <cellStyle name="40% - 强调文字颜色 1 5 3" xfId="446"/>
    <cellStyle name="40% - 强调文字颜色 1 6" xfId="448"/>
    <cellStyle name="40% - 强调文字颜色 1 6 2" xfId="449"/>
    <cellStyle name="40% - 强调文字颜色 1 6 3" xfId="450"/>
    <cellStyle name="40% - 强调文字颜色 1 7" xfId="451"/>
    <cellStyle name="40% - 强调文字颜色 1 7 2" xfId="336"/>
    <cellStyle name="40% - 强调文字颜色 1 7 3" xfId="452"/>
    <cellStyle name="40% - 强调文字颜色 2 2" xfId="222"/>
    <cellStyle name="40% - 强调文字颜色 2 2 2" xfId="453"/>
    <cellStyle name="40% - 强调文字颜色 2 2 2 2" xfId="455"/>
    <cellStyle name="40% - 强调文字颜色 2 2 2 3" xfId="100"/>
    <cellStyle name="40% - 强调文字颜色 2 2 3" xfId="456"/>
    <cellStyle name="40% - 强调文字颜色 2 2 4" xfId="457"/>
    <cellStyle name="40% - 强调文字颜色 2 3" xfId="148"/>
    <cellStyle name="40% - 强调文字颜色 2 3 2" xfId="458"/>
    <cellStyle name="40% - 强调文字颜色 2 3 2 2" xfId="447"/>
    <cellStyle name="40% - 强调文字颜色 2 3 2 3" xfId="97"/>
    <cellStyle name="40% - 强调文字颜色 2 3 3" xfId="459"/>
    <cellStyle name="40% - 强调文字颜色 2 3 4" xfId="461"/>
    <cellStyle name="40% - 强调文字颜色 2 4" xfId="462"/>
    <cellStyle name="40% - 强调文字颜色 2 4 2" xfId="464"/>
    <cellStyle name="40% - 强调文字颜色 2 4 3" xfId="466"/>
    <cellStyle name="40% - 强调文字颜色 2 5" xfId="467"/>
    <cellStyle name="40% - 强调文字颜色 2 5 2" xfId="469"/>
    <cellStyle name="40% - 强调文字颜色 2 5 3" xfId="45"/>
    <cellStyle name="40% - 强调文字颜色 2 6" xfId="471"/>
    <cellStyle name="40% - 强调文字颜色 2 6 2" xfId="473"/>
    <cellStyle name="40% - 强调文字颜色 2 6 3" xfId="67"/>
    <cellStyle name="40% - 强调文字颜色 2 7" xfId="334"/>
    <cellStyle name="40% - 强调文字颜色 2 7 2" xfId="344"/>
    <cellStyle name="40% - 强调文字颜色 2 7 3" xfId="475"/>
    <cellStyle name="40% - 强调文字颜色 3 2" xfId="93"/>
    <cellStyle name="40% - 强调文字颜色 3 2 2" xfId="476"/>
    <cellStyle name="40% - 强调文字颜色 3 2 2 2" xfId="478"/>
    <cellStyle name="40% - 强调文字颜色 3 2 2 3" xfId="480"/>
    <cellStyle name="40% - 强调文字颜色 3 2 3" xfId="482"/>
    <cellStyle name="40% - 强调文字颜色 3 2 4" xfId="477"/>
    <cellStyle name="40% - 强调文字颜色 3 3" xfId="230"/>
    <cellStyle name="40% - 强调文字颜色 3 3 2" xfId="483"/>
    <cellStyle name="40% - 强调文字颜色 3 3 2 2" xfId="487"/>
    <cellStyle name="40% - 强调文字颜色 3 3 2 3" xfId="490"/>
    <cellStyle name="40% - 强调文字颜色 3 3 3" xfId="31"/>
    <cellStyle name="40% - 强调文字颜色 3 3 4" xfId="491"/>
    <cellStyle name="40% - 强调文字颜色 3 4" xfId="494"/>
    <cellStyle name="40% - 强调文字颜色 3 4 2" xfId="495"/>
    <cellStyle name="40% - 强调文字颜色 3 4 3" xfId="496"/>
    <cellStyle name="40% - 强调文字颜色 3 5" xfId="497"/>
    <cellStyle name="40% - 强调文字颜色 3 5 2" xfId="499"/>
    <cellStyle name="40% - 强调文字颜色 3 5 3" xfId="5"/>
    <cellStyle name="40% - 强调文字颜色 3 6" xfId="501"/>
    <cellStyle name="40% - 强调文字颜色 3 6 2" xfId="232"/>
    <cellStyle name="40% - 强调文字颜色 3 6 3" xfId="153"/>
    <cellStyle name="40% - 强调文字颜色 3 7" xfId="503"/>
    <cellStyle name="40% - 强调文字颜色 3 7 2" xfId="260"/>
    <cellStyle name="40% - 强调文字颜色 3 7 3" xfId="264"/>
    <cellStyle name="40% - 强调文字颜色 4 2" xfId="33"/>
    <cellStyle name="40% - 强调文字颜色 4 2 2" xfId="504"/>
    <cellStyle name="40% - 强调文字颜色 4 2 2 2" xfId="505"/>
    <cellStyle name="40% - 强调文字颜色 4 2 2 3" xfId="507"/>
    <cellStyle name="40% - 强调文字颜色 4 2 3" xfId="508"/>
    <cellStyle name="40% - 强调文字颜色 4 2 4" xfId="486"/>
    <cellStyle name="40% - 强调文字颜色 4 3" xfId="83"/>
    <cellStyle name="40% - 强调文字颜色 4 3 2" xfId="50"/>
    <cellStyle name="40% - 强调文字颜色 4 3 2 2" xfId="421"/>
    <cellStyle name="40% - 强调文字颜色 4 3 2 3" xfId="428"/>
    <cellStyle name="40% - 强调文字颜色 4 3 3" xfId="51"/>
    <cellStyle name="40% - 强调文字颜色 4 3 4" xfId="6"/>
    <cellStyle name="40% - 强调文字颜色 4 4" xfId="369"/>
    <cellStyle name="40% - 强调文字颜色 4 4 2" xfId="372"/>
    <cellStyle name="40% - 强调文字颜色 4 4 3" xfId="373"/>
    <cellStyle name="40% - 强调文字颜色 4 5" xfId="379"/>
    <cellStyle name="40% - 强调文字颜色 4 5 2" xfId="509"/>
    <cellStyle name="40% - 强调文字颜色 4 5 3" xfId="510"/>
    <cellStyle name="40% - 强调文字颜色 4 6" xfId="381"/>
    <cellStyle name="40% - 强调文字颜色 4 6 2" xfId="511"/>
    <cellStyle name="40% - 强调文字颜色 4 6 3" xfId="512"/>
    <cellStyle name="40% - 强调文字颜色 4 7" xfId="513"/>
    <cellStyle name="40% - 强调文字颜色 4 7 2" xfId="514"/>
    <cellStyle name="40% - 强调文字颜色 4 7 3" xfId="515"/>
    <cellStyle name="40% - 强调文字颜色 5 2" xfId="237"/>
    <cellStyle name="40% - 强调文字颜色 5 2 2" xfId="399"/>
    <cellStyle name="40% - 强调文字颜色 5 2 2 2" xfId="107"/>
    <cellStyle name="40% - 强调文字颜色 5 2 2 3" xfId="403"/>
    <cellStyle name="40% - 强调文字颜色 5 2 3" xfId="133"/>
    <cellStyle name="40% - 强调文字颜色 5 2 4" xfId="413"/>
    <cellStyle name="40% - 强调文字颜色 5 3" xfId="516"/>
    <cellStyle name="40% - 强调文字颜色 5 3 2" xfId="518"/>
    <cellStyle name="40% - 强调文字颜色 5 3 2 2" xfId="520"/>
    <cellStyle name="40% - 强调文字颜色 5 3 2 3" xfId="169"/>
    <cellStyle name="40% - 强调文字颜色 5 3 3" xfId="523"/>
    <cellStyle name="40% - 强调文字颜色 5 3 4" xfId="525"/>
    <cellStyle name="40% - 强调文字颜色 5 4" xfId="384"/>
    <cellStyle name="40% - 强调文字颜色 5 4 2" xfId="386"/>
    <cellStyle name="40% - 强调文字颜色 5 4 3" xfId="389"/>
    <cellStyle name="40% - 强调文字颜色 5 5" xfId="392"/>
    <cellStyle name="40% - 强调文字颜色 5 5 2" xfId="526"/>
    <cellStyle name="40% - 强调文字颜色 5 5 3" xfId="527"/>
    <cellStyle name="40% - 强调文字颜色 5 6" xfId="201"/>
    <cellStyle name="40% - 强调文字颜色 5 6 2" xfId="528"/>
    <cellStyle name="40% - 强调文字颜色 5 6 3" xfId="530"/>
    <cellStyle name="40% - 强调文字颜色 5 7" xfId="40"/>
    <cellStyle name="40% - 强调文字颜色 5 7 2" xfId="532"/>
    <cellStyle name="40% - 强调文字颜色 5 7 3" xfId="49"/>
    <cellStyle name="40% - 强调文字颜色 6 2" xfId="243"/>
    <cellStyle name="40% - 强调文字颜色 6 2 2" xfId="533"/>
    <cellStyle name="40% - 强调文字颜色 6 2 2 2" xfId="87"/>
    <cellStyle name="40% - 强调文字颜色 6 2 2 3" xfId="423"/>
    <cellStyle name="40% - 强调文字颜色 6 2 3" xfId="535"/>
    <cellStyle name="40% - 强调文字颜色 6 2 4" xfId="536"/>
    <cellStyle name="40% - 强调文字颜色 6 3" xfId="280"/>
    <cellStyle name="40% - 强调文字颜色 6 3 2" xfId="537"/>
    <cellStyle name="40% - 强调文字颜色 6 3 2 2" xfId="538"/>
    <cellStyle name="40% - 强调文字颜色 6 3 2 3" xfId="454"/>
    <cellStyle name="40% - 强调文字颜色 6 3 3" xfId="539"/>
    <cellStyle name="40% - 强调文字颜色 6 3 4" xfId="540"/>
    <cellStyle name="40% - 强调文字颜色 6 4" xfId="396"/>
    <cellStyle name="40% - 强调文字颜色 6 4 2" xfId="11"/>
    <cellStyle name="40% - 强调文字颜色 6 4 3" xfId="165"/>
    <cellStyle name="40% - 强调文字颜色 6 5" xfId="42"/>
    <cellStyle name="40% - 强调文字颜色 6 5 2" xfId="541"/>
    <cellStyle name="40% - 强调文字颜色 6 5 3" xfId="542"/>
    <cellStyle name="40% - 强调文字颜色 6 6" xfId="543"/>
    <cellStyle name="40% - 强调文字颜色 6 6 2" xfId="27"/>
    <cellStyle name="40% - 强调文字颜色 6 6 3" xfId="60"/>
    <cellStyle name="40% - 强调文字颜色 6 7" xfId="545"/>
    <cellStyle name="40% - 强调文字颜色 6 7 2" xfId="196"/>
    <cellStyle name="40% - 强调文字颜色 6 7 3" xfId="21"/>
    <cellStyle name="60% - 强调文字颜色 1 2" xfId="282"/>
    <cellStyle name="60% - 强调文字颜色 1 2 2" xfId="284"/>
    <cellStyle name="60% - 强调文字颜色 1 2 3" xfId="286"/>
    <cellStyle name="60% - 强调文字颜色 1 3" xfId="289"/>
    <cellStyle name="60% - 强调文字颜色 1 3 2" xfId="291"/>
    <cellStyle name="60% - 强调文字颜色 1 3 3" xfId="293"/>
    <cellStyle name="60% - 强调文字颜色 1 4" xfId="295"/>
    <cellStyle name="60% - 强调文字颜色 1 4 2" xfId="74"/>
    <cellStyle name="60% - 强调文字颜色 1 4 3" xfId="297"/>
    <cellStyle name="60% - 强调文字颜色 1 5" xfId="299"/>
    <cellStyle name="60% - 强调文字颜色 1 5 2" xfId="178"/>
    <cellStyle name="60% - 强调文字颜色 1 5 3" xfId="301"/>
    <cellStyle name="60% - 强调文字颜色 1 6" xfId="547"/>
    <cellStyle name="60% - 强调文字颜色 1 6 2" xfId="506"/>
    <cellStyle name="60% - 强调文字颜色 1 6 3" xfId="548"/>
    <cellStyle name="60% - 强调文字颜色 1 7" xfId="549"/>
    <cellStyle name="60% - 强调文字颜色 1 7 2" xfId="38"/>
    <cellStyle name="60% - 强调文字颜色 1 7 3" xfId="53"/>
    <cellStyle name="60% - 强调文字颜色 2 2" xfId="314"/>
    <cellStyle name="60% - 强调文字颜色 2 2 2" xfId="16"/>
    <cellStyle name="60% - 强调文字颜色 2 2 3" xfId="317"/>
    <cellStyle name="60% - 强调文字颜色 2 3" xfId="12"/>
    <cellStyle name="60% - 强调文字颜色 2 3 2" xfId="320"/>
    <cellStyle name="60% - 强调文字颜色 2 3 3" xfId="325"/>
    <cellStyle name="60% - 强调文字颜色 2 4" xfId="327"/>
    <cellStyle name="60% - 强调文字颜色 2 4 2" xfId="80"/>
    <cellStyle name="60% - 强调文字颜色 2 4 3" xfId="3"/>
    <cellStyle name="60% - 强调文字颜色 2 5" xfId="329"/>
    <cellStyle name="60% - 强调文字颜色 2 5 2" xfId="48"/>
    <cellStyle name="60% - 强调文字颜色 2 5 3" xfId="36"/>
    <cellStyle name="60% - 强调文字颜色 2 6" xfId="550"/>
    <cellStyle name="60% - 强调文字颜色 2 6 2" xfId="429"/>
    <cellStyle name="60% - 强调文字颜色 2 6 3" xfId="439"/>
    <cellStyle name="60% - 强调文字颜色 2 7" xfId="551"/>
    <cellStyle name="60% - 强调文字颜色 2 7 2" xfId="149"/>
    <cellStyle name="60% - 强调文字颜色 2 7 3" xfId="463"/>
    <cellStyle name="60% - 强调文字颜色 3 2" xfId="346"/>
    <cellStyle name="60% - 强调文字颜色 3 2 2" xfId="348"/>
    <cellStyle name="60% - 强调文字颜色 3 2 3" xfId="350"/>
    <cellStyle name="60% - 强调文字颜色 3 24" xfId="375"/>
    <cellStyle name="60% - 强调文字颜色 3 3" xfId="352"/>
    <cellStyle name="60% - 强调文字颜色 3 3 2" xfId="354"/>
    <cellStyle name="60% - 强调文字颜色 3 3 3" xfId="356"/>
    <cellStyle name="60% - 强调文字颜色 3 4" xfId="358"/>
    <cellStyle name="60% - 强调文字颜色 3 4 2" xfId="360"/>
    <cellStyle name="60% - 强调文字颜色 3 4 3" xfId="142"/>
    <cellStyle name="60% - 强调文字颜色 3 5" xfId="362"/>
    <cellStyle name="60% - 强调文字颜色 3 5 2" xfId="364"/>
    <cellStyle name="60% - 强调文字颜色 3 5 3" xfId="366"/>
    <cellStyle name="60% - 强调文字颜色 3 6" xfId="552"/>
    <cellStyle name="60% - 强调文字颜色 3 6 2" xfId="553"/>
    <cellStyle name="60% - 强调文字颜色 3 6 3" xfId="554"/>
    <cellStyle name="60% - 强调文字颜色 3 7" xfId="555"/>
    <cellStyle name="60% - 强调文字颜色 3 7 2" xfId="253"/>
    <cellStyle name="60% - 强调文字颜色 3 7 3" xfId="556"/>
    <cellStyle name="60% - 强调文字颜色 4 2" xfId="394"/>
    <cellStyle name="60% - 强调文字颜色 4 2 2" xfId="397"/>
    <cellStyle name="60% - 强调文字颜色 4 2 3" xfId="43"/>
    <cellStyle name="60% - 强调文字颜色 4 3" xfId="400"/>
    <cellStyle name="60% - 强调文字颜色 4 3 2" xfId="110"/>
    <cellStyle name="60% - 强调文字颜色 4 3 3" xfId="406"/>
    <cellStyle name="60% - 强调文字颜色 4 4" xfId="134"/>
    <cellStyle name="60% - 强调文字颜色 4 4 2" xfId="408"/>
    <cellStyle name="60% - 强调文字颜色 4 4 3" xfId="411"/>
    <cellStyle name="60% - 强调文字颜色 4 5" xfId="414"/>
    <cellStyle name="60% - 强调文字颜色 4 5 2" xfId="417"/>
    <cellStyle name="60% - 强调文字颜色 4 5 3" xfId="419"/>
    <cellStyle name="60% - 强调文字颜色 4 6" xfId="558"/>
    <cellStyle name="60% - 强调文字颜色 4 6 2" xfId="559"/>
    <cellStyle name="60% - 强调文字颜色 4 6 3" xfId="560"/>
    <cellStyle name="60% - 强调文字颜色 4 7" xfId="561"/>
    <cellStyle name="60% - 强调文字颜色 4 7 2" xfId="277"/>
    <cellStyle name="60% - 强调文字颜色 4 7 3" xfId="562"/>
    <cellStyle name="60% - 强调文字颜色 5 2" xfId="101"/>
    <cellStyle name="60% - 强调文字颜色 5 2 2" xfId="563"/>
    <cellStyle name="60% - 强调文字颜色 5 2 3" xfId="564"/>
    <cellStyle name="60% - 强调文字颜色 5 3" xfId="517"/>
    <cellStyle name="60% - 强调文字颜色 5 3 2" xfId="519"/>
    <cellStyle name="60% - 强调文字颜色 5 3 3" xfId="170"/>
    <cellStyle name="60% - 强调文字颜色 5 4" xfId="522"/>
    <cellStyle name="60% - 强调文字颜色 5 4 2" xfId="10"/>
    <cellStyle name="60% - 强调文字颜色 5 4 3" xfId="175"/>
    <cellStyle name="60% - 强调文字颜色 5 5" xfId="524"/>
    <cellStyle name="60% - 强调文字颜色 5 5 2" xfId="565"/>
    <cellStyle name="60% - 强调文字颜色 5 5 3" xfId="566"/>
    <cellStyle name="60% - 强调文字颜色 5 6" xfId="138"/>
    <cellStyle name="60% - 强调文字颜色 5 6 2" xfId="192"/>
    <cellStyle name="60% - 强调文字颜色 5 6 3" xfId="136"/>
    <cellStyle name="60% - 强调文字颜色 5 7" xfId="567"/>
    <cellStyle name="60% - 强调文字颜色 5 7 2" xfId="118"/>
    <cellStyle name="60% - 强调文字颜色 5 7 3" xfId="568"/>
    <cellStyle name="60% - 强调文字颜色 6 2" xfId="569"/>
    <cellStyle name="60% - 强调文字颜色 6 2 2" xfId="570"/>
    <cellStyle name="60% - 强调文字颜色 6 2 3" xfId="571"/>
    <cellStyle name="60% - 强调文字颜色 6 3" xfId="387"/>
    <cellStyle name="60% - 强调文字颜色 6 3 2" xfId="7"/>
    <cellStyle name="60% - 强调文字颜色 6 3 3" xfId="572"/>
    <cellStyle name="60% - 强调文字颜色 6 4" xfId="574"/>
    <cellStyle name="60% - 强调文字颜色 6 4 2" xfId="576"/>
    <cellStyle name="60% - 强调文字颜色 6 4 3" xfId="578"/>
    <cellStyle name="60% - 强调文字颜色 6 5" xfId="579"/>
    <cellStyle name="60% - 强调文字颜色 6 5 2" xfId="58"/>
    <cellStyle name="60% - 强调文字颜色 6 5 3" xfId="61"/>
    <cellStyle name="60% - 强调文字颜色 6 6" xfId="580"/>
    <cellStyle name="60% - 强调文字颜色 6 6 2" xfId="582"/>
    <cellStyle name="60% - 强调文字颜色 6 6 3" xfId="584"/>
    <cellStyle name="60% - 强调文字颜色 6 7" xfId="586"/>
    <cellStyle name="60% - 强调文字颜色 6 7 2" xfId="587"/>
    <cellStyle name="60% - 强调文字颜色 6 7 3" xfId="588"/>
    <cellStyle name="args.style" xfId="589"/>
    <cellStyle name="Calc Currency (0)" xfId="591"/>
    <cellStyle name="category" xfId="592"/>
    <cellStyle name="Column Headings" xfId="593"/>
    <cellStyle name="Column$Headings" xfId="594"/>
    <cellStyle name="Column_Title" xfId="596"/>
    <cellStyle name="Comma  - Style1" xfId="598"/>
    <cellStyle name="Comma  - Style2" xfId="599"/>
    <cellStyle name="Comma  - Style3" xfId="600"/>
    <cellStyle name="Comma  - Style4" xfId="601"/>
    <cellStyle name="Comma  - Style5" xfId="602"/>
    <cellStyle name="Comma  - Style6" xfId="603"/>
    <cellStyle name="Comma  - Style7" xfId="604"/>
    <cellStyle name="Comma  - Style8" xfId="605"/>
    <cellStyle name="Comma [0]_laroux" xfId="606"/>
    <cellStyle name="Comma_02(2003.12.31 PBC package.040304)" xfId="607"/>
    <cellStyle name="comma-d" xfId="609"/>
    <cellStyle name="Copied" xfId="610"/>
    <cellStyle name="COST1" xfId="611"/>
    <cellStyle name="Currency [0]_353HHC" xfId="612"/>
    <cellStyle name="Currency_353HHC" xfId="613"/>
    <cellStyle name="Date" xfId="614"/>
    <cellStyle name="Entered" xfId="615"/>
    <cellStyle name="entry box" xfId="616"/>
    <cellStyle name="Euro" xfId="619"/>
    <cellStyle name="e鯪9Y_x000b_" xfId="620"/>
    <cellStyle name="Format Number Column" xfId="622"/>
    <cellStyle name="gcd" xfId="623"/>
    <cellStyle name="gcd 2" xfId="625"/>
    <cellStyle name="gcd 2 2" xfId="626"/>
    <cellStyle name="gcd 3" xfId="628"/>
    <cellStyle name="gcd 3 2" xfId="629"/>
    <cellStyle name="gcd 4" xfId="631"/>
    <cellStyle name="gcd 5" xfId="632"/>
    <cellStyle name="gcd 6" xfId="633"/>
    <cellStyle name="gcd 7" xfId="635"/>
    <cellStyle name="gcd_Sheet2" xfId="636"/>
    <cellStyle name="Grey" xfId="638"/>
    <cellStyle name="HEADER" xfId="639"/>
    <cellStyle name="Header1" xfId="640"/>
    <cellStyle name="Header2" xfId="642"/>
    <cellStyle name="Input [yellow]" xfId="644"/>
    <cellStyle name="Input Cells" xfId="647"/>
    <cellStyle name="Input Cells 2" xfId="649"/>
    <cellStyle name="Input Cells 2 2" xfId="651"/>
    <cellStyle name="Input Cells 2 3" xfId="652"/>
    <cellStyle name="Input Cells 3" xfId="102"/>
    <cellStyle name="Input Cells 4" xfId="653"/>
    <cellStyle name="InputArea" xfId="324"/>
    <cellStyle name="KPMG Heading 1" xfId="654"/>
    <cellStyle name="KPMG Heading 2" xfId="655"/>
    <cellStyle name="KPMG Heading 3" xfId="656"/>
    <cellStyle name="KPMG Heading 4" xfId="657"/>
    <cellStyle name="KPMG Normal" xfId="658"/>
    <cellStyle name="KPMG Normal Text" xfId="659"/>
    <cellStyle name="Lines Fill" xfId="660"/>
    <cellStyle name="Linked Cells" xfId="661"/>
    <cellStyle name="Linked Cells 2" xfId="662"/>
    <cellStyle name="Linked Cells 2 2" xfId="663"/>
    <cellStyle name="Linked Cells 2 3" xfId="617"/>
    <cellStyle name="Linked Cells 3" xfId="664"/>
    <cellStyle name="Linked Cells 4" xfId="665"/>
    <cellStyle name="Milliers [0]_!!!GO" xfId="666"/>
    <cellStyle name="Milliers_!!!GO" xfId="668"/>
    <cellStyle name="Model" xfId="595"/>
    <cellStyle name="Model 2" xfId="669"/>
    <cellStyle name="Monétaire [0]_!!!GO" xfId="670"/>
    <cellStyle name="Monétaire_!!!GO" xfId="671"/>
    <cellStyle name="New Times Roman" xfId="672"/>
    <cellStyle name="no dec" xfId="390"/>
    <cellStyle name="Normal - Style1" xfId="673"/>
    <cellStyle name="Normal - Style1 2" xfId="674"/>
    <cellStyle name="Normal - Style1 2 2" xfId="675"/>
    <cellStyle name="Normal - Style1 3" xfId="676"/>
    <cellStyle name="Normal_0105第二套审计报表定稿" xfId="677"/>
    <cellStyle name="Normalny_Arkusz1" xfId="678"/>
    <cellStyle name="Œ…‹æØ‚è [0.00]_Region Orders (2)" xfId="679"/>
    <cellStyle name="Œ…‹æØ‚è_Region Orders (2)" xfId="680"/>
    <cellStyle name="per.style" xfId="188"/>
    <cellStyle name="Percent [2]" xfId="681"/>
    <cellStyle name="Percent_PICC package Sept2002 (V120021005)1" xfId="682"/>
    <cellStyle name="Prefilled" xfId="683"/>
    <cellStyle name="pricing" xfId="685"/>
    <cellStyle name="PSChar" xfId="686"/>
    <cellStyle name="RevList" xfId="689"/>
    <cellStyle name="RevList 2" xfId="691"/>
    <cellStyle name="RevList 2 2" xfId="692"/>
    <cellStyle name="RevList 2 3" xfId="693"/>
    <cellStyle name="RevList 3" xfId="694"/>
    <cellStyle name="RevList 4" xfId="695"/>
    <cellStyle name="Sheet Head" xfId="696"/>
    <cellStyle name="style" xfId="697"/>
    <cellStyle name="style1" xfId="701"/>
    <cellStyle name="style2" xfId="702"/>
    <cellStyle name="style2 2" xfId="703"/>
    <cellStyle name="subhead" xfId="704"/>
    <cellStyle name="Subtotal" xfId="705"/>
    <cellStyle name="百分比" xfId="9" builtinId="5"/>
    <cellStyle name="百分比 2" xfId="706"/>
    <cellStyle name="百分比 2 2" xfId="708"/>
    <cellStyle name="百分比 2 2 2" xfId="709"/>
    <cellStyle name="百分比 2 3" xfId="710"/>
    <cellStyle name="百分比 3" xfId="711"/>
    <cellStyle name="百分比 3 2" xfId="712"/>
    <cellStyle name="百分比 3 2 2" xfId="575"/>
    <cellStyle name="百分比 3 3" xfId="713"/>
    <cellStyle name="标题 1 2" xfId="714"/>
    <cellStyle name="标题 1 2 2" xfId="163"/>
    <cellStyle name="标题 1 3" xfId="715"/>
    <cellStyle name="标题 1 3 2" xfId="716"/>
    <cellStyle name="标题 1 4" xfId="717"/>
    <cellStyle name="标题 1 4 2" xfId="718"/>
    <cellStyle name="标题 1 5" xfId="720"/>
    <cellStyle name="标题 1 5 2" xfId="20"/>
    <cellStyle name="标题 1 6" xfId="721"/>
    <cellStyle name="标题 1 6 2" xfId="722"/>
    <cellStyle name="标题 1 7" xfId="724"/>
    <cellStyle name="标题 1 7 2" xfId="725"/>
    <cellStyle name="标题 10" xfId="726"/>
    <cellStyle name="标题 10 2" xfId="727"/>
    <cellStyle name="标题 2 2" xfId="597"/>
    <cellStyle name="标题 2 2 2" xfId="729"/>
    <cellStyle name="标题 2 3" xfId="730"/>
    <cellStyle name="标题 2 3 2" xfId="731"/>
    <cellStyle name="标题 2 4" xfId="733"/>
    <cellStyle name="标题 2 4 2" xfId="734"/>
    <cellStyle name="标题 2 5" xfId="737"/>
    <cellStyle name="标题 2 5 2" xfId="738"/>
    <cellStyle name="标题 2 6" xfId="740"/>
    <cellStyle name="标题 2 6 2" xfId="741"/>
    <cellStyle name="标题 2 7" xfId="742"/>
    <cellStyle name="标题 2 7 2" xfId="743"/>
    <cellStyle name="标题 3 2" xfId="745"/>
    <cellStyle name="标题 3 2 2" xfId="746"/>
    <cellStyle name="标题 3 3" xfId="748"/>
    <cellStyle name="标题 3 3 2" xfId="749"/>
    <cellStyle name="标题 3 4" xfId="751"/>
    <cellStyle name="标题 3 4 2" xfId="752"/>
    <cellStyle name="标题 3 5" xfId="754"/>
    <cellStyle name="标题 3 5 2" xfId="755"/>
    <cellStyle name="标题 3 6" xfId="756"/>
    <cellStyle name="标题 3 6 2" xfId="757"/>
    <cellStyle name="标题 3 7" xfId="758"/>
    <cellStyle name="标题 3 7 2" xfId="759"/>
    <cellStyle name="标题 4 2" xfId="760"/>
    <cellStyle name="标题 4 2 2" xfId="762"/>
    <cellStyle name="标题 4 3" xfId="764"/>
    <cellStyle name="标题 4 3 2" xfId="766"/>
    <cellStyle name="标题 4 4" xfId="768"/>
    <cellStyle name="标题 4 4 2" xfId="770"/>
    <cellStyle name="标题 4 5" xfId="772"/>
    <cellStyle name="标题 4 5 2" xfId="774"/>
    <cellStyle name="标题 4 6" xfId="776"/>
    <cellStyle name="标题 4 6 2" xfId="778"/>
    <cellStyle name="标题 4 7" xfId="780"/>
    <cellStyle name="标题 4 7 2" xfId="782"/>
    <cellStyle name="标题 5" xfId="783"/>
    <cellStyle name="标题 5 2" xfId="784"/>
    <cellStyle name="标题 6" xfId="785"/>
    <cellStyle name="标题 6 2" xfId="786"/>
    <cellStyle name="标题 7" xfId="787"/>
    <cellStyle name="标题 7 2" xfId="788"/>
    <cellStyle name="标题 8" xfId="789"/>
    <cellStyle name="标题 8 2" xfId="791"/>
    <cellStyle name="标题 9" xfId="793"/>
    <cellStyle name="差 2" xfId="794"/>
    <cellStyle name="差 2 2" xfId="796"/>
    <cellStyle name="差 2 2 2" xfId="798"/>
    <cellStyle name="差 2 2 3" xfId="799"/>
    <cellStyle name="差 2 3" xfId="801"/>
    <cellStyle name="差 2 4" xfId="802"/>
    <cellStyle name="差 3" xfId="183"/>
    <cellStyle name="差 3 2" xfId="803"/>
    <cellStyle name="差 3 2 2" xfId="805"/>
    <cellStyle name="差 3 2 3" xfId="806"/>
    <cellStyle name="差 3 3" xfId="807"/>
    <cellStyle name="差 3 4" xfId="808"/>
    <cellStyle name="差 4" xfId="809"/>
    <cellStyle name="差 4 2" xfId="811"/>
    <cellStyle name="差 4 3" xfId="812"/>
    <cellStyle name="差 5" xfId="813"/>
    <cellStyle name="差 5 2" xfId="814"/>
    <cellStyle name="差 5 3" xfId="815"/>
    <cellStyle name="差 6" xfId="816"/>
    <cellStyle name="差 6 2" xfId="817"/>
    <cellStyle name="差 6 3" xfId="818"/>
    <cellStyle name="差 7" xfId="23"/>
    <cellStyle name="差 7 2" xfId="202"/>
    <cellStyle name="差 7 3" xfId="205"/>
    <cellStyle name="差_04.收入和财力基础表" xfId="819"/>
    <cellStyle name="差_04.收入和财力基础表 2" xfId="820"/>
    <cellStyle name="差_04.收入和财力基础表 3" xfId="214"/>
    <cellStyle name="差_2010年自治区财政与市、试点县财政年终决算结算单0211" xfId="479"/>
    <cellStyle name="差_2010年自治区财政与市、试点县财政年终决算结算单0211 2" xfId="821"/>
    <cellStyle name="差_2010年自治区财政与市、试点县财政年终决算结算单0211 3" xfId="822"/>
    <cellStyle name="差_2010年自治区财政与市、试点县财政年终决算结算单20101202" xfId="823"/>
    <cellStyle name="差_2010年自治区财政与市、试点县财政年终决算结算单20101202 2" xfId="825"/>
    <cellStyle name="差_2010年自治区财政与市、试点县财政年终决算结算单20101202 3" xfId="827"/>
    <cellStyle name="差_2011年高校质量工程经费分配表" xfId="828"/>
    <cellStyle name="差_2011年高校质量工程经费分配表 2" xfId="829"/>
    <cellStyle name="差_2011年梧州市校舍维修改造项目计划" xfId="830"/>
    <cellStyle name="差_2011年梧州市校舍维修改造项目计划 2" xfId="831"/>
    <cellStyle name="差_2013年薄改计划资金附件(1221修订）" xfId="832"/>
    <cellStyle name="差_2013年薄改计划资金附件(1221修订） 2" xfId="833"/>
    <cellStyle name="差_2013年薄改计划资金附件(1221修订） 3" xfId="834"/>
    <cellStyle name="差_2013年薄改计划资金附件1220" xfId="835"/>
    <cellStyle name="差_2013年薄改计划资金附件1220 2" xfId="836"/>
    <cellStyle name="差_2013年薄改计划资金附件1220 3" xfId="837"/>
    <cellStyle name="差_Book1" xfId="838"/>
    <cellStyle name="差_Book1 2" xfId="840"/>
    <cellStyle name="差_Book1_1" xfId="841"/>
    <cellStyle name="差_Book1_1 2" xfId="842"/>
    <cellStyle name="差_Book1_桂教报〔2011〕75号附件1的附件3" xfId="843"/>
    <cellStyle name="差_Book1_桂教报〔2011〕75号附件1的附件3 2" xfId="845"/>
    <cellStyle name="差_Book1_桂教报〔2011〕75号附件1的附件3 3" xfId="847"/>
    <cellStyle name="差_补助与上解情况表" xfId="848"/>
    <cellStyle name="差_补助与上解情况表 2" xfId="850"/>
    <cellStyle name="差_补助与上解情况表 3" xfId="851"/>
    <cellStyle name="差_桂财教(2010)245号附件（2010年县镇学校扩容改造和寄宿制学校及附属生活设施建设资金预算）" xfId="852"/>
    <cellStyle name="差_桂财教(2010)245号附件（2010年县镇学校扩容改造和寄宿制学校及附属生活设施建设资金预算） 2" xfId="687"/>
    <cellStyle name="差_桂财教(2011)261号2012年薄改计划资金附件" xfId="854"/>
    <cellStyle name="差_桂财教(2011)261号2012年薄改计划资金附件 2" xfId="855"/>
    <cellStyle name="差_桂财教(2011)261号2012年薄改计划资金附件 3" xfId="856"/>
    <cellStyle name="差_桂财教【2010】246号附件2011年农村义务教育校舍维修改造资金项目计划表(110215)" xfId="857"/>
    <cellStyle name="差_桂财教【2010】246号附件2011年农村义务教育校舍维修改造资金项目计划表(110215) 2" xfId="858"/>
    <cellStyle name="差_桂教报〔2011〕75号附件1的附件3" xfId="860"/>
    <cellStyle name="差_桂教报〔2011〕75号附件1的附件3 2" xfId="861"/>
    <cellStyle name="差_桂林市2011年中小学校舍维修改造资金项目计划表" xfId="862"/>
    <cellStyle name="差_桂林市2011年中小学校舍维修改造资金项目计划表 2" xfId="863"/>
    <cellStyle name="差_贺州市2010学校改扩容改造和寄宿制学校及附属生活设施建设项目计划表" xfId="864"/>
    <cellStyle name="差_贺州市2010学校改扩容改造和寄宿制学校及附属生活设施建设项目计划表 2" xfId="865"/>
    <cellStyle name="差_玉林市2011年农村中小学校舍维修改造资金项目890" xfId="465"/>
    <cellStyle name="差_玉林市2011年农村中小学校舍维修改造资金项目890 2" xfId="65"/>
    <cellStyle name="常规" xfId="0" builtinId="0"/>
    <cellStyle name="常规 10" xfId="866"/>
    <cellStyle name="常规 10 2" xfId="867"/>
    <cellStyle name="常规 10 2 2" xfId="868"/>
    <cellStyle name="常规 10 3" xfId="869"/>
    <cellStyle name="常规 11" xfId="870"/>
    <cellStyle name="常规 11 2" xfId="871"/>
    <cellStyle name="常规 11 2 2" xfId="872"/>
    <cellStyle name="常规 11 3" xfId="873"/>
    <cellStyle name="常规 11 3 2" xfId="874"/>
    <cellStyle name="常规 11 4" xfId="875"/>
    <cellStyle name="常规 12" xfId="877"/>
    <cellStyle name="常规 12 2" xfId="879"/>
    <cellStyle name="常规 12 2 2" xfId="880"/>
    <cellStyle name="常规 12 3" xfId="881"/>
    <cellStyle name="常规 12 3 2" xfId="882"/>
    <cellStyle name="常规 12 4" xfId="883"/>
    <cellStyle name="常规 13" xfId="885"/>
    <cellStyle name="常规 13 2" xfId="887"/>
    <cellStyle name="常规 13 2 2" xfId="888"/>
    <cellStyle name="常规 13 3" xfId="889"/>
    <cellStyle name="常规 14" xfId="890"/>
    <cellStyle name="常规 14 2" xfId="891"/>
    <cellStyle name="常规 141" xfId="892"/>
    <cellStyle name="常规 141 2" xfId="893"/>
    <cellStyle name="常规 141 3" xfId="894"/>
    <cellStyle name="常规 15" xfId="109"/>
    <cellStyle name="常规 15 2" xfId="897"/>
    <cellStyle name="常规 16" xfId="405"/>
    <cellStyle name="常规 16 2" xfId="898"/>
    <cellStyle name="常规 16 2 2" xfId="790"/>
    <cellStyle name="常规 16 3" xfId="899"/>
    <cellStyle name="常规 16 4" xfId="900"/>
    <cellStyle name="常规 16 5" xfId="901"/>
    <cellStyle name="常规 16 5 2" xfId="903"/>
    <cellStyle name="常规 16 6" xfId="905"/>
    <cellStyle name="常规 16 6 2" xfId="907"/>
    <cellStyle name="常规 17" xfId="908"/>
    <cellStyle name="常规 17 2" xfId="911"/>
    <cellStyle name="常规 17 2 2" xfId="912"/>
    <cellStyle name="常规 17 3" xfId="913"/>
    <cellStyle name="常规 18" xfId="698"/>
    <cellStyle name="常规 19" xfId="914"/>
    <cellStyle name="常规 2" xfId="916"/>
    <cellStyle name="常规 2 10" xfId="917"/>
    <cellStyle name="常规 2 11" xfId="919"/>
    <cellStyle name="常规 2 12" xfId="921"/>
    <cellStyle name="常规 2 12 2" xfId="923"/>
    <cellStyle name="常规 2 12 2 2" xfId="925"/>
    <cellStyle name="常规 2 12 3" xfId="926"/>
    <cellStyle name="常规 2 12 4" xfId="928"/>
    <cellStyle name="常规 2 13" xfId="930"/>
    <cellStyle name="常规 2 14" xfId="932"/>
    <cellStyle name="常规 2 15" xfId="934"/>
    <cellStyle name="常规 2 15 2" xfId="129"/>
    <cellStyle name="常规 2 16" xfId="935"/>
    <cellStyle name="常规 2 2" xfId="936"/>
    <cellStyle name="常规 2 2 2" xfId="937"/>
    <cellStyle name="常规 2 2 2 2" xfId="938"/>
    <cellStyle name="常规 2 2 3" xfId="939"/>
    <cellStyle name="常规 2 2 3 2" xfId="940"/>
    <cellStyle name="常规 2 3" xfId="941"/>
    <cellStyle name="常规 2 3 2" xfId="942"/>
    <cellStyle name="常规 2 3 2 2" xfId="943"/>
    <cellStyle name="常规 2 3 3" xfId="944"/>
    <cellStyle name="常规 2 3 3 2" xfId="945"/>
    <cellStyle name="常规 2 4" xfId="190"/>
    <cellStyle name="常规 2 5" xfId="946"/>
    <cellStyle name="常规 2 6" xfId="947"/>
    <cellStyle name="常规 2 6 2" xfId="948"/>
    <cellStyle name="常规 2 7" xfId="792"/>
    <cellStyle name="常规 2 8" xfId="949"/>
    <cellStyle name="常规 2 8 2" xfId="951"/>
    <cellStyle name="常规 2 9" xfId="953"/>
    <cellStyle name="常规 2 9 2" xfId="955"/>
    <cellStyle name="常规 2_民生政策最低支出需求" xfId="957"/>
    <cellStyle name="常规 20" xfId="108"/>
    <cellStyle name="常规 21" xfId="404"/>
    <cellStyle name="常规 22" xfId="909"/>
    <cellStyle name="常规 23" xfId="699"/>
    <cellStyle name="常规 24" xfId="915"/>
    <cellStyle name="常规 25" xfId="484"/>
    <cellStyle name="常规 25 2" xfId="488"/>
    <cellStyle name="常规 26" xfId="30"/>
    <cellStyle name="常规 27" xfId="492"/>
    <cellStyle name="常规 28" xfId="958"/>
    <cellStyle name="常规 29" xfId="959"/>
    <cellStyle name="常规 3" xfId="960"/>
    <cellStyle name="常规 3 10" xfId="962"/>
    <cellStyle name="常规 3 11" xfId="963"/>
    <cellStyle name="常规 3 2" xfId="964"/>
    <cellStyle name="常规 3 2 2" xfId="965"/>
    <cellStyle name="常规 3 2 2 2" xfId="966"/>
    <cellStyle name="常规 3 3" xfId="967"/>
    <cellStyle name="常规 3 4" xfId="115"/>
    <cellStyle name="常规 3 4 2" xfId="968"/>
    <cellStyle name="常规 3 5" xfId="969"/>
    <cellStyle name="常规 3 5 2" xfId="970"/>
    <cellStyle name="常规 3 6" xfId="971"/>
    <cellStyle name="常规 3 6 2" xfId="972"/>
    <cellStyle name="常规 3 7" xfId="973"/>
    <cellStyle name="常规 3 7 2" xfId="974"/>
    <cellStyle name="常规 3 8" xfId="853"/>
    <cellStyle name="常规 3 8 2" xfId="688"/>
    <cellStyle name="常规 3 9" xfId="975"/>
    <cellStyle name="常规 30" xfId="485"/>
    <cellStyle name="常规 30 2" xfId="489"/>
    <cellStyle name="常规 31" xfId="29"/>
    <cellStyle name="常规 32" xfId="493"/>
    <cellStyle name="常规 4" xfId="976"/>
    <cellStyle name="常规 4 2" xfId="977"/>
    <cellStyle name="常规 4 2 2" xfId="978"/>
    <cellStyle name="常规 4 3" xfId="980"/>
    <cellStyle name="常规 4 3 2" xfId="981"/>
    <cellStyle name="常规 4 4" xfId="979"/>
    <cellStyle name="常规 4 4 2" xfId="982"/>
    <cellStyle name="常规 4 5" xfId="983"/>
    <cellStyle name="常规 4 5 2" xfId="984"/>
    <cellStyle name="常规 4 6" xfId="986"/>
    <cellStyle name="常规 4 6 2" xfId="987"/>
    <cellStyle name="常规 4_复件 附件：2013年专项配套项目3.10" xfId="534"/>
    <cellStyle name="常规 5" xfId="989"/>
    <cellStyle name="常规 5 2" xfId="990"/>
    <cellStyle name="常规 5 2 2" xfId="991"/>
    <cellStyle name="常规 5 2 2 2" xfId="992"/>
    <cellStyle name="常规 5 2 3" xfId="993"/>
    <cellStyle name="常规 5 3" xfId="994"/>
    <cellStyle name="常规 6" xfId="995"/>
    <cellStyle name="常规 6 2" xfId="996"/>
    <cellStyle name="常规 6 2 2" xfId="997"/>
    <cellStyle name="常规 6 3" xfId="998"/>
    <cellStyle name="常规 7" xfId="999"/>
    <cellStyle name="常规 7 2" xfId="76"/>
    <cellStyle name="常规 7 2 2" xfId="1000"/>
    <cellStyle name="常规 7 3" xfId="1001"/>
    <cellStyle name="常规 7 3 2" xfId="157"/>
    <cellStyle name="常规 7 4" xfId="985"/>
    <cellStyle name="常规 8" xfId="1002"/>
    <cellStyle name="常规 8 2" xfId="1003"/>
    <cellStyle name="常规 8 2 2" xfId="1005"/>
    <cellStyle name="常规 8 3" xfId="1006"/>
    <cellStyle name="常规 8 3 2" xfId="1007"/>
    <cellStyle name="常规 8 4" xfId="988"/>
    <cellStyle name="常规 9" xfId="1008"/>
    <cellStyle name="常规 9 2" xfId="426"/>
    <cellStyle name="常规 9 2 2" xfId="431"/>
    <cellStyle name="常规 9 3" xfId="437"/>
    <cellStyle name="常规 9 3 2" xfId="440"/>
    <cellStyle name="常规 9 4" xfId="443"/>
    <cellStyle name="常规_Sheet1 2" xfId="1009"/>
    <cellStyle name="常规_Sheet1 3" xfId="415"/>
    <cellStyle name="超级链接" xfId="1011"/>
    <cellStyle name="超级链接 2" xfId="1012"/>
    <cellStyle name="超链接 2" xfId="557"/>
    <cellStyle name="分级显示行_1_4附件二凯旋评估表" xfId="1013"/>
    <cellStyle name="公司标准表" xfId="581"/>
    <cellStyle name="公司标准表 2" xfId="583"/>
    <cellStyle name="公司标准表 2 2" xfId="1015"/>
    <cellStyle name="公司标准表 3" xfId="585"/>
    <cellStyle name="好 2" xfId="618"/>
    <cellStyle name="好 2 2" xfId="1017"/>
    <cellStyle name="好 2 3" xfId="236"/>
    <cellStyle name="好 3" xfId="1018"/>
    <cellStyle name="好 3 2" xfId="1019"/>
    <cellStyle name="好 3 2 2" xfId="590"/>
    <cellStyle name="好 3 2 3" xfId="1020"/>
    <cellStyle name="好 3 3" xfId="242"/>
    <cellStyle name="好 3 4" xfId="279"/>
    <cellStyle name="好 4" xfId="1021"/>
    <cellStyle name="好 4 2" xfId="878"/>
    <cellStyle name="好 4 3" xfId="886"/>
    <cellStyle name="好 5" xfId="747"/>
    <cellStyle name="好 5 2" xfId="1022"/>
    <cellStyle name="好 5 3" xfId="1023"/>
    <cellStyle name="好 6" xfId="1024"/>
    <cellStyle name="好 6 2" xfId="1025"/>
    <cellStyle name="好 6 3" xfId="1026"/>
    <cellStyle name="好 7" xfId="1027"/>
    <cellStyle name="好 7 2" xfId="1028"/>
    <cellStyle name="好_2011年高校质量工程经费分配表" xfId="1029"/>
    <cellStyle name="好_2011年高校质量工程经费分配表 2" xfId="895"/>
    <cellStyle name="好_2011年梧州市校舍维修改造项目计划" xfId="1030"/>
    <cellStyle name="好_2011年梧州市校舍维修改造项目计划 2" xfId="410"/>
    <cellStyle name="好_2013年薄改计划资金附件(1221修订）" xfId="1032"/>
    <cellStyle name="好_2013年薄改计划资金附件(1221修订） 2" xfId="1033"/>
    <cellStyle name="好_2013年薄改计划资金附件(1221修订） 3" xfId="224"/>
    <cellStyle name="好_2013年薄改计划资金附件1220" xfId="261"/>
    <cellStyle name="好_2013年薄改计划资金附件1220 2" xfId="1034"/>
    <cellStyle name="好_2013年薄改计划资金附件1220 3" xfId="1035"/>
    <cellStyle name="好_Book1" xfId="1036"/>
    <cellStyle name="好_Book1 2" xfId="1037"/>
    <cellStyle name="好_Book1_1" xfId="1038"/>
    <cellStyle name="好_Book1_1 2" xfId="624"/>
    <cellStyle name="好_Book1_桂教报〔2011〕75号附件1的附件3" xfId="1039"/>
    <cellStyle name="好_Book1_桂教报〔2011〕75号附件1的附件3 2" xfId="1040"/>
    <cellStyle name="好_Book1_桂教报〔2011〕75号附件1的附件3 3" xfId="1041"/>
    <cellStyle name="好_Sheet1" xfId="1042"/>
    <cellStyle name="好_Sheet1 2" xfId="849"/>
    <cellStyle name="好_Sheet1 3" xfId="1043"/>
    <cellStyle name="好_桂财教(2010)245号附件（2010年县镇学校扩容改造和寄宿制学校及附属生活设施建设资金预算）" xfId="728"/>
    <cellStyle name="好_桂财教(2010)245号附件（2010年县镇学校扩容改造和寄宿制学校及附属生活设施建设资金预算） 2" xfId="1044"/>
    <cellStyle name="好_桂财教(2011)261号2012年薄改计划资金附件" xfId="1045"/>
    <cellStyle name="好_桂财教(2011)261号2012年薄改计划资金附件 2" xfId="1046"/>
    <cellStyle name="好_桂财教(2011)261号2012年薄改计划资金附件 3" xfId="1047"/>
    <cellStyle name="好_桂财教【2010】246号附件2011年农村义务教育校舍维修改造资金项目计划表(110215)" xfId="34"/>
    <cellStyle name="好_桂财教【2010】246号附件2011年农村义务教育校舍维修改造资金项目计划表(110215) 2" xfId="1048"/>
    <cellStyle name="好_桂教报〔2011〕75号附件1的附件3" xfId="1049"/>
    <cellStyle name="好_桂教报〔2011〕75号附件1的附件3 2" xfId="197"/>
    <cellStyle name="好_桂林市2011年中小学校舍维修改造资金项目计划表" xfId="370"/>
    <cellStyle name="好_桂林市2011年中小学校舍维修改造资金项目计划表 2" xfId="1050"/>
    <cellStyle name="好_贺州市2010学校改扩容改造和寄宿制学校及附属生活设施建设项目计划表" xfId="1051"/>
    <cellStyle name="好_贺州市2010学校改扩容改造和寄宿制学校及附属生活设施建设项目计划表 2" xfId="1052"/>
    <cellStyle name="好_图书配备方案附件1.2" xfId="1053"/>
    <cellStyle name="好_图书配备方案附件1.2 2" xfId="1054"/>
    <cellStyle name="好_图书配备方案附件1.2 3" xfId="1055"/>
    <cellStyle name="好_玉林市2011年农村中小学校舍维修改造资金项目890" xfId="1056"/>
    <cellStyle name="好_玉林市2011年农村中小学校舍维修改造资金项目890 2" xfId="1057"/>
    <cellStyle name="后继超级链接" xfId="1058"/>
    <cellStyle name="后继超级链接 2" xfId="1059"/>
    <cellStyle name="汇总 2" xfId="1060"/>
    <cellStyle name="汇总 2 2" xfId="1061"/>
    <cellStyle name="汇总 3" xfId="1063"/>
    <cellStyle name="汇总 3 2" xfId="1064"/>
    <cellStyle name="汇总 3 2 2" xfId="1066"/>
    <cellStyle name="汇总 3 3" xfId="1068"/>
    <cellStyle name="汇总 4" xfId="1070"/>
    <cellStyle name="汇总 4 2" xfId="1071"/>
    <cellStyle name="汇总 5" xfId="1073"/>
    <cellStyle name="汇总 5 2" xfId="1074"/>
    <cellStyle name="汇总 6" xfId="1075"/>
    <cellStyle name="汇总 6 2" xfId="1076"/>
    <cellStyle name="汇总 7" xfId="1077"/>
    <cellStyle name="计算 2" xfId="1078"/>
    <cellStyle name="计算 2 2" xfId="1079"/>
    <cellStyle name="计算 2 3" xfId="1080"/>
    <cellStyle name="计算 3" xfId="1081"/>
    <cellStyle name="计算 3 2" xfId="1082"/>
    <cellStyle name="计算 3 2 2" xfId="1083"/>
    <cellStyle name="计算 3 2 3" xfId="1084"/>
    <cellStyle name="计算 3 3" xfId="1085"/>
    <cellStyle name="计算 3 4" xfId="1086"/>
    <cellStyle name="计算 4" xfId="1087"/>
    <cellStyle name="计算 4 2" xfId="1088"/>
    <cellStyle name="计算 4 3" xfId="1089"/>
    <cellStyle name="计算 5" xfId="1090"/>
    <cellStyle name="计算 5 2" xfId="1091"/>
    <cellStyle name="计算 5 3" xfId="1092"/>
    <cellStyle name="计算 6" xfId="1093"/>
    <cellStyle name="计算 6 2" xfId="1094"/>
    <cellStyle name="计算 6 3" xfId="1095"/>
    <cellStyle name="计算 7" xfId="1096"/>
    <cellStyle name="计算 7 2" xfId="1097"/>
    <cellStyle name="检查单元格 2" xfId="1098"/>
    <cellStyle name="检查单元格 2 2" xfId="1099"/>
    <cellStyle name="检查单元格 2 3" xfId="1031"/>
    <cellStyle name="检查单元格 3" xfId="1100"/>
    <cellStyle name="检查单元格 3 2" xfId="1101"/>
    <cellStyle name="检查单元格 3 3" xfId="1102"/>
    <cellStyle name="检查单元格 4" xfId="1103"/>
    <cellStyle name="检查单元格 4 2" xfId="1104"/>
    <cellStyle name="检查单元格 4 3" xfId="1105"/>
    <cellStyle name="检查单元格 5" xfId="744"/>
    <cellStyle name="检查单元格 5 2" xfId="1106"/>
    <cellStyle name="检查单元格 5 3" xfId="1107"/>
    <cellStyle name="检查单元格 6" xfId="1108"/>
    <cellStyle name="检查单元格 6 2" xfId="1109"/>
    <cellStyle name="检查单元格 6 3" xfId="707"/>
    <cellStyle name="检查单元格 7" xfId="1110"/>
    <cellStyle name="检查单元格 7 2" xfId="1112"/>
    <cellStyle name="解释性文本 2" xfId="96"/>
    <cellStyle name="解释性文本 2 2" xfId="1113"/>
    <cellStyle name="解释性文本 3" xfId="1114"/>
    <cellStyle name="解释性文本 3 2" xfId="1115"/>
    <cellStyle name="解释性文本 3 2 2" xfId="1116"/>
    <cellStyle name="解释性文本 3 3" xfId="1117"/>
    <cellStyle name="解释性文本 4" xfId="1118"/>
    <cellStyle name="解释性文本 4 2" xfId="1119"/>
    <cellStyle name="解释性文本 5" xfId="795"/>
    <cellStyle name="解释性文本 5 2" xfId="797"/>
    <cellStyle name="解释性文本 6" xfId="182"/>
    <cellStyle name="解释性文本 6 2" xfId="804"/>
    <cellStyle name="解释性文本 7" xfId="810"/>
    <cellStyle name="警告文本 2" xfId="1120"/>
    <cellStyle name="警告文本 2 2" xfId="1121"/>
    <cellStyle name="警告文本 3" xfId="1122"/>
    <cellStyle name="警告文本 3 2" xfId="1123"/>
    <cellStyle name="警告文本 3 2 2" xfId="1124"/>
    <cellStyle name="警告文本 3 3" xfId="1125"/>
    <cellStyle name="警告文本 4" xfId="1126"/>
    <cellStyle name="警告文本 4 2" xfId="1127"/>
    <cellStyle name="警告文本 5" xfId="1128"/>
    <cellStyle name="警告文本 5 2" xfId="1129"/>
    <cellStyle name="警告文本 6" xfId="1130"/>
    <cellStyle name="警告文本 6 2" xfId="1131"/>
    <cellStyle name="警告文本 7" xfId="1132"/>
    <cellStyle name="链接单元格 2" xfId="1133"/>
    <cellStyle name="链接单元格 2 2" xfId="1134"/>
    <cellStyle name="链接单元格 3" xfId="1135"/>
    <cellStyle name="链接单元格 3 2" xfId="1136"/>
    <cellStyle name="链接单元格 3 2 2" xfId="876"/>
    <cellStyle name="链接单元格 3 3" xfId="1137"/>
    <cellStyle name="链接单元格 4" xfId="1139"/>
    <cellStyle name="链接单元格 4 2" xfId="1140"/>
    <cellStyle name="链接单元格 5" xfId="1141"/>
    <cellStyle name="链接单元格 5 2" xfId="1142"/>
    <cellStyle name="链接单元格 6" xfId="1143"/>
    <cellStyle name="链接单元格 6 2" xfId="1144"/>
    <cellStyle name="链接单元格 7" xfId="1004"/>
    <cellStyle name="霓付 [0]_97MBO" xfId="73"/>
    <cellStyle name="霓付_97MBO" xfId="1145"/>
    <cellStyle name="烹拳 [0]_97MBO" xfId="1147"/>
    <cellStyle name="烹拳_97MBO" xfId="896"/>
    <cellStyle name="普通_ 白土" xfId="1148"/>
    <cellStyle name="千分位[0]_ 白土" xfId="1149"/>
    <cellStyle name="千分位_ 白土" xfId="1150"/>
    <cellStyle name="千位[0]_ 应交税金审定表" xfId="1151"/>
    <cellStyle name="千位_ 应交税金审定表" xfId="1152"/>
    <cellStyle name="千位分隔" xfId="2" builtinId="3"/>
    <cellStyle name="千位分隔 2" xfId="1153"/>
    <cellStyle name="千位分隔 2 2" xfId="1154"/>
    <cellStyle name="千位分隔 2 2 2" xfId="1155"/>
    <cellStyle name="千位分隔 2 2 2 2" xfId="1156"/>
    <cellStyle name="千位分隔 2 2 2 2 2" xfId="1157"/>
    <cellStyle name="千位分隔 2 2 2 2 2 2" xfId="1158"/>
    <cellStyle name="千位分隔 2 2 2 2 2 2 2" xfId="460"/>
    <cellStyle name="千位分隔 2 2 2 2 2 3" xfId="1159"/>
    <cellStyle name="千位分隔 2 2 2 2 3" xfId="1160"/>
    <cellStyle name="千位分隔 2 2 2 2 3 2" xfId="1161"/>
    <cellStyle name="千位分隔 2 2 2 2 4" xfId="1162"/>
    <cellStyle name="千位分隔 2 2 2 3" xfId="1163"/>
    <cellStyle name="千位分隔 2 2 2 3 2" xfId="1164"/>
    <cellStyle name="千位分隔 2 2 2 3 2 2" xfId="1165"/>
    <cellStyle name="千位分隔 2 2 2 3 3" xfId="1166"/>
    <cellStyle name="千位分隔 2 2 2 4" xfId="8"/>
    <cellStyle name="千位分隔 2 2 2 4 2" xfId="1167"/>
    <cellStyle name="千位分隔 2 2 2 5" xfId="573"/>
    <cellStyle name="千位分隔 2 2 3" xfId="1168"/>
    <cellStyle name="千位分隔 2 2 3 2" xfId="1169"/>
    <cellStyle name="千位分隔 2 2 3 2 2" xfId="1170"/>
    <cellStyle name="千位分隔 2 2 3 2 2 2" xfId="1171"/>
    <cellStyle name="千位分隔 2 2 3 2 3" xfId="1172"/>
    <cellStyle name="千位分隔 2 2 3 3" xfId="1173"/>
    <cellStyle name="千位分隔 2 2 3 3 2" xfId="1174"/>
    <cellStyle name="千位分隔 2 2 3 4" xfId="577"/>
    <cellStyle name="千位分隔 2 2 4" xfId="1175"/>
    <cellStyle name="千位分隔 2 2 4 2" xfId="52"/>
    <cellStyle name="千位分隔 2 2 4 2 2" xfId="1176"/>
    <cellStyle name="千位分隔 2 2 4 3" xfId="54"/>
    <cellStyle name="千位分隔 2 2 5" xfId="1178"/>
    <cellStyle name="千位分隔 2 2 5 2" xfId="1179"/>
    <cellStyle name="千位分隔 2 2 6" xfId="1180"/>
    <cellStyle name="千位分隔 2 2 7" xfId="1181"/>
    <cellStyle name="千位分隔 2 3" xfId="1182"/>
    <cellStyle name="千位分隔 2 3 2" xfId="667"/>
    <cellStyle name="千位分隔 2 3 2 2" xfId="1183"/>
    <cellStyle name="千位分隔 2 3 2 2 2" xfId="1184"/>
    <cellStyle name="千位分隔 2 3 2 2 2 2" xfId="1186"/>
    <cellStyle name="千位分隔 2 3 2 2 3" xfId="1187"/>
    <cellStyle name="千位分隔 2 3 2 3" xfId="1188"/>
    <cellStyle name="千位分隔 2 3 2 3 2" xfId="1189"/>
    <cellStyle name="千位分隔 2 3 2 4" xfId="1191"/>
    <cellStyle name="千位分隔 2 3 3" xfId="1192"/>
    <cellStyle name="千位分隔 2 3 3 2" xfId="1193"/>
    <cellStyle name="千位分隔 2 3 3 2 2" xfId="1194"/>
    <cellStyle name="千位分隔 2 3 3 3" xfId="1195"/>
    <cellStyle name="千位分隔 2 3 4" xfId="1196"/>
    <cellStyle name="千位分隔 2 3 4 2" xfId="1197"/>
    <cellStyle name="千位分隔 2 3 5" xfId="1198"/>
    <cellStyle name="千位分隔 2 4" xfId="645"/>
    <cellStyle name="千位分隔 2 4 2" xfId="1199"/>
    <cellStyle name="千位分隔 2 4 2 2" xfId="1200"/>
    <cellStyle name="千位分隔 2 4 2 2 2" xfId="227"/>
    <cellStyle name="千位分隔 2 4 2 3" xfId="608"/>
    <cellStyle name="千位分隔 2 4 3" xfId="1201"/>
    <cellStyle name="千位分隔 2 4 3 2" xfId="1202"/>
    <cellStyle name="千位分隔 2 4 4" xfId="1203"/>
    <cellStyle name="千位分隔 2 5" xfId="1204"/>
    <cellStyle name="千位分隔 2 5 2" xfId="1205"/>
    <cellStyle name="千位分隔 2 5 2 2" xfId="1206"/>
    <cellStyle name="千位分隔 2 5 3" xfId="1207"/>
    <cellStyle name="千位分隔 2 6" xfId="1208"/>
    <cellStyle name="千位分隔 2 6 2" xfId="1209"/>
    <cellStyle name="千位分隔 2 7" xfId="1210"/>
    <cellStyle name="千位分隔 2 8" xfId="1211"/>
    <cellStyle name="千位分隔 3" xfId="761"/>
    <cellStyle name="千位分隔 3 2" xfId="763"/>
    <cellStyle name="千位分隔 3 2 2" xfId="1212"/>
    <cellStyle name="千位分隔 3 2 2 2" xfId="1213"/>
    <cellStyle name="千位分隔 3 2 2 2 2" xfId="1214"/>
    <cellStyle name="千位分隔 3 2 2 2 2 2" xfId="1215"/>
    <cellStyle name="千位分隔 3 2 2 2 2 2 2" xfId="1216"/>
    <cellStyle name="千位分隔 3 2 2 2 2 2 2 2" xfId="1217"/>
    <cellStyle name="千位分隔 3 2 2 2 2 2 3" xfId="1218"/>
    <cellStyle name="千位分隔 3 2 2 2 2 3" xfId="1219"/>
    <cellStyle name="千位分隔 3 2 2 2 2 3 2" xfId="1220"/>
    <cellStyle name="千位分隔 3 2 2 2 2 4" xfId="1221"/>
    <cellStyle name="千位分隔 3 2 2 2 3" xfId="719"/>
    <cellStyle name="千位分隔 3 2 2 2 3 2" xfId="98"/>
    <cellStyle name="千位分隔 3 2 2 2 3 2 2" xfId="1223"/>
    <cellStyle name="千位分隔 3 2 2 2 3 3" xfId="1224"/>
    <cellStyle name="千位分隔 3 2 2 2 4" xfId="1225"/>
    <cellStyle name="千位分隔 3 2 2 2 4 2" xfId="1226"/>
    <cellStyle name="千位分隔 3 2 2 2 5" xfId="1227"/>
    <cellStyle name="千位分隔 3 2 2 3" xfId="1228"/>
    <cellStyle name="千位分隔 3 2 2 3 2" xfId="1229"/>
    <cellStyle name="千位分隔 3 2 2 3 2 2" xfId="844"/>
    <cellStyle name="千位分隔 3 2 2 3 2 2 2" xfId="846"/>
    <cellStyle name="千位分隔 3 2 2 3 2 3" xfId="1230"/>
    <cellStyle name="千位分隔 3 2 2 3 3" xfId="19"/>
    <cellStyle name="千位分隔 3 2 2 3 3 2" xfId="95"/>
    <cellStyle name="千位分隔 3 2 2 3 4" xfId="1231"/>
    <cellStyle name="千位分隔 3 2 2 4" xfId="1232"/>
    <cellStyle name="千位分隔 3 2 2 4 2" xfId="1233"/>
    <cellStyle name="千位分隔 3 2 2 4 2 2" xfId="1234"/>
    <cellStyle name="千位分隔 3 2 2 4 3" xfId="723"/>
    <cellStyle name="千位分隔 3 2 2 5" xfId="1235"/>
    <cellStyle name="千位分隔 3 2 2 5 2" xfId="1236"/>
    <cellStyle name="千位分隔 3 2 2 6" xfId="1237"/>
    <cellStyle name="千位分隔 3 2 2 7" xfId="1238"/>
    <cellStyle name="千位分隔 3 2 3" xfId="1239"/>
    <cellStyle name="千位分隔 3 2 3 2" xfId="1240"/>
    <cellStyle name="千位分隔 3 2 3 2 2" xfId="1242"/>
    <cellStyle name="千位分隔 3 2 3 2 2 2" xfId="1244"/>
    <cellStyle name="千位分隔 3 2 3 2 2 2 2" xfId="1246"/>
    <cellStyle name="千位分隔 3 2 3 2 2 3" xfId="1247"/>
    <cellStyle name="千位分隔 3 2 3 2 3" xfId="735"/>
    <cellStyle name="千位分隔 3 2 3 2 3 2" xfId="481"/>
    <cellStyle name="千位分隔 3 2 3 2 4" xfId="1248"/>
    <cellStyle name="千位分隔 3 2 3 3" xfId="1249"/>
    <cellStyle name="千位分隔 3 2 3 3 2" xfId="1251"/>
    <cellStyle name="千位分隔 3 2 3 3 2 2" xfId="1253"/>
    <cellStyle name="千位分隔 3 2 3 3 3" xfId="739"/>
    <cellStyle name="千位分隔 3 2 3 4" xfId="1254"/>
    <cellStyle name="千位分隔 3 2 3 4 2" xfId="1256"/>
    <cellStyle name="千位分隔 3 2 3 5" xfId="1257"/>
    <cellStyle name="千位分隔 3 2 4" xfId="1258"/>
    <cellStyle name="千位分隔 3 2 4 2" xfId="1259"/>
    <cellStyle name="千位分隔 3 2 4 2 2" xfId="1261"/>
    <cellStyle name="千位分隔 3 2 4 2 2 2" xfId="1263"/>
    <cellStyle name="千位分隔 3 2 4 2 3" xfId="753"/>
    <cellStyle name="千位分隔 3 2 4 3" xfId="1264"/>
    <cellStyle name="千位分隔 3 2 4 3 2" xfId="1266"/>
    <cellStyle name="千位分隔 3 2 4 4" xfId="1267"/>
    <cellStyle name="千位分隔 3 2 5" xfId="1268"/>
    <cellStyle name="千位分隔 3 2 5 2" xfId="1269"/>
    <cellStyle name="千位分隔 3 2 5 2 2" xfId="1271"/>
    <cellStyle name="千位分隔 3 2 5 3" xfId="1272"/>
    <cellStyle name="千位分隔 3 2 6" xfId="1273"/>
    <cellStyle name="千位分隔 3 2 6 2" xfId="1274"/>
    <cellStyle name="千位分隔 3 2 7" xfId="1275"/>
    <cellStyle name="千位分隔 3 2 8" xfId="1276"/>
    <cellStyle name="千位分隔 3 3" xfId="1277"/>
    <cellStyle name="千位分隔 3 3 2" xfId="1278"/>
    <cellStyle name="千位分隔 3 3 2 2" xfId="1279"/>
    <cellStyle name="千位分隔 3 3 2 2 2" xfId="1280"/>
    <cellStyle name="千位分隔 3 3 2 2 2 2" xfId="646"/>
    <cellStyle name="千位分隔 3 3 2 2 3" xfId="1281"/>
    <cellStyle name="千位分隔 3 3 2 3" xfId="1282"/>
    <cellStyle name="千位分隔 3 3 2 3 2" xfId="1283"/>
    <cellStyle name="千位分隔 3 3 2 4" xfId="1062"/>
    <cellStyle name="千位分隔 3 3 3" xfId="1284"/>
    <cellStyle name="千位分隔 3 3 3 2" xfId="1285"/>
    <cellStyle name="千位分隔 3 3 3 2 2" xfId="1287"/>
    <cellStyle name="千位分隔 3 3 3 3" xfId="1289"/>
    <cellStyle name="千位分隔 3 3 4" xfId="1291"/>
    <cellStyle name="千位分隔 3 3 4 2" xfId="1292"/>
    <cellStyle name="千位分隔 3 3 5" xfId="1294"/>
    <cellStyle name="千位分隔 3 4" xfId="1295"/>
    <cellStyle name="千位分隔 3 4 2" xfId="1296"/>
    <cellStyle name="千位分隔 3 4 2 2" xfId="1298"/>
    <cellStyle name="千位分隔 3 4 2 2 2" xfId="1300"/>
    <cellStyle name="千位分隔 3 4 2 3" xfId="1301"/>
    <cellStyle name="千位分隔 3 4 3" xfId="1303"/>
    <cellStyle name="千位分隔 3 4 3 2" xfId="1305"/>
    <cellStyle name="千位分隔 3 4 4" xfId="1308"/>
    <cellStyle name="千位分隔 3 5" xfId="1309"/>
    <cellStyle name="千位分隔 3 5 2" xfId="1310"/>
    <cellStyle name="千位分隔 3 5 2 2" xfId="1311"/>
    <cellStyle name="千位分隔 3 5 3" xfId="1312"/>
    <cellStyle name="千位分隔 3 6" xfId="1313"/>
    <cellStyle name="千位分隔 3 6 2" xfId="1314"/>
    <cellStyle name="千位分隔 3 7" xfId="1315"/>
    <cellStyle name="千位分隔 3 8" xfId="1185"/>
    <cellStyle name="千位分隔 4" xfId="765"/>
    <cellStyle name="千位分隔 4 2" xfId="767"/>
    <cellStyle name="千位分隔 4 2 2" xfId="1316"/>
    <cellStyle name="千位分隔 4 2 2 2" xfId="1317"/>
    <cellStyle name="千位分隔 4 2 2 2 2" xfId="468"/>
    <cellStyle name="千位分隔 4 2 2 2 2 2" xfId="470"/>
    <cellStyle name="千位分隔 4 2 2 2 2 2 2" xfId="1318"/>
    <cellStyle name="千位分隔 4 2 2 2 2 3" xfId="44"/>
    <cellStyle name="千位分隔 4 2 2 2 3" xfId="472"/>
    <cellStyle name="千位分隔 4 2 2 2 3 2" xfId="474"/>
    <cellStyle name="千位分隔 4 2 2 2 4" xfId="332"/>
    <cellStyle name="千位分隔 4 2 2 3" xfId="1319"/>
    <cellStyle name="千位分隔 4 2 2 3 2" xfId="498"/>
    <cellStyle name="千位分隔 4 2 2 3 2 2" xfId="500"/>
    <cellStyle name="千位分隔 4 2 2 3 3" xfId="502"/>
    <cellStyle name="千位分隔 4 2 2 4" xfId="1320"/>
    <cellStyle name="千位分隔 4 2 2 4 2" xfId="378"/>
    <cellStyle name="千位分隔 4 2 2 5" xfId="1321"/>
    <cellStyle name="千位分隔 4 2 3" xfId="1322"/>
    <cellStyle name="千位分隔 4 2 3 2" xfId="1323"/>
    <cellStyle name="千位分隔 4 2 3 2 2" xfId="1324"/>
    <cellStyle name="千位分隔 4 2 3 2 2 2" xfId="1222"/>
    <cellStyle name="千位分隔 4 2 3 2 3" xfId="1325"/>
    <cellStyle name="千位分隔 4 2 3 3" xfId="185"/>
    <cellStyle name="千位分隔 4 2 3 3 2" xfId="1326"/>
    <cellStyle name="千位分隔 4 2 3 4" xfId="1327"/>
    <cellStyle name="千位分隔 4 2 4" xfId="1014"/>
    <cellStyle name="千位分隔 4 2 4 2" xfId="1328"/>
    <cellStyle name="千位分隔 4 2 4 2 2" xfId="1329"/>
    <cellStyle name="千位分隔 4 2 4 3" xfId="1330"/>
    <cellStyle name="千位分隔 4 2 5" xfId="1331"/>
    <cellStyle name="千位分隔 4 2 5 2" xfId="1332"/>
    <cellStyle name="千位分隔 4 2 6" xfId="1333"/>
    <cellStyle name="千位分隔 4 2 7" xfId="1334"/>
    <cellStyle name="千位分隔 4 3" xfId="1335"/>
    <cellStyle name="千位分隔 4 3 2" xfId="139"/>
    <cellStyle name="千位分隔 4 3 2 2" xfId="1336"/>
    <cellStyle name="千位分隔 4 3 2 2 2" xfId="1337"/>
    <cellStyle name="千位分隔 4 3 2 2 2 2" xfId="1338"/>
    <cellStyle name="千位分隔 4 3 2 2 3" xfId="1339"/>
    <cellStyle name="千位分隔 4 3 2 3" xfId="1340"/>
    <cellStyle name="千位分隔 4 3 2 3 2" xfId="1341"/>
    <cellStyle name="千位分隔 4 3 2 4" xfId="1342"/>
    <cellStyle name="千位分隔 4 3 3" xfId="1343"/>
    <cellStyle name="千位分隔 4 3 3 2" xfId="1344"/>
    <cellStyle name="千位分隔 4 3 3 2 2" xfId="1345"/>
    <cellStyle name="千位分隔 4 3 3 3" xfId="1346"/>
    <cellStyle name="千位分隔 4 3 4" xfId="1347"/>
    <cellStyle name="千位分隔 4 3 4 2" xfId="1348"/>
    <cellStyle name="千位分隔 4 3 5" xfId="1349"/>
    <cellStyle name="千位分隔 4 4" xfId="627"/>
    <cellStyle name="千位分隔 4 4 2" xfId="1350"/>
    <cellStyle name="千位分隔 4 4 2 2" xfId="1351"/>
    <cellStyle name="千位分隔 4 4 2 2 2" xfId="1352"/>
    <cellStyle name="千位分隔 4 4 2 3" xfId="1353"/>
    <cellStyle name="千位分隔 4 4 3" xfId="1354"/>
    <cellStyle name="千位分隔 4 4 3 2" xfId="1355"/>
    <cellStyle name="千位分隔 4 4 4" xfId="1356"/>
    <cellStyle name="千位分隔 4 5" xfId="1357"/>
    <cellStyle name="千位分隔 4 5 2" xfId="1358"/>
    <cellStyle name="千位分隔 4 5 2 2" xfId="1359"/>
    <cellStyle name="千位分隔 4 5 3" xfId="1360"/>
    <cellStyle name="千位分隔 4 6" xfId="1361"/>
    <cellStyle name="千位分隔 4 6 2" xfId="1362"/>
    <cellStyle name="千位分隔 4 7" xfId="1363"/>
    <cellStyle name="千位分隔 4 8" xfId="1190"/>
    <cellStyle name="千位分隔 5" xfId="769"/>
    <cellStyle name="千位分隔 5 2" xfId="771"/>
    <cellStyle name="千位分隔 5 2 2" xfId="402"/>
    <cellStyle name="千位分隔 5 2 2 2" xfId="1364"/>
    <cellStyle name="千位分隔 5 2 2 2 2" xfId="1365"/>
    <cellStyle name="千位分隔 5 2 2 2 2 2" xfId="1366"/>
    <cellStyle name="千位分隔 5 2 2 2 3" xfId="1367"/>
    <cellStyle name="千位分隔 5 2 2 3" xfId="732"/>
    <cellStyle name="千位分隔 5 2 2 3 2" xfId="1368"/>
    <cellStyle name="千位分隔 5 2 2 4" xfId="1369"/>
    <cellStyle name="千位分隔 5 2 3" xfId="1241"/>
    <cellStyle name="千位分隔 5 2 3 2" xfId="1243"/>
    <cellStyle name="千位分隔 5 2 3 2 2" xfId="1245"/>
    <cellStyle name="千位分隔 5 2 3 3" xfId="736"/>
    <cellStyle name="千位分隔 5 2 4" xfId="1250"/>
    <cellStyle name="千位分隔 5 2 4 2" xfId="1252"/>
    <cellStyle name="千位分隔 5 2 5" xfId="1255"/>
    <cellStyle name="千位分隔 5 3" xfId="1370"/>
    <cellStyle name="千位分隔 5 3 2" xfId="1371"/>
    <cellStyle name="千位分隔 5 3 2 2" xfId="1372"/>
    <cellStyle name="千位分隔 5 3 2 2 2" xfId="1373"/>
    <cellStyle name="千位分隔 5 3 2 3" xfId="750"/>
    <cellStyle name="千位分隔 5 3 3" xfId="1260"/>
    <cellStyle name="千位分隔 5 3 3 2" xfId="1262"/>
    <cellStyle name="千位分隔 5 3 4" xfId="1265"/>
    <cellStyle name="千位分隔 5 4" xfId="630"/>
    <cellStyle name="千位分隔 5 4 2" xfId="929"/>
    <cellStyle name="千位分隔 5 4 2 2" xfId="1374"/>
    <cellStyle name="千位分隔 5 4 3" xfId="1270"/>
    <cellStyle name="千位分隔 5 5" xfId="1375"/>
    <cellStyle name="千位分隔 5 5 2" xfId="1376"/>
    <cellStyle name="千位分隔 5 6" xfId="690"/>
    <cellStyle name="千位分隔 5 7" xfId="1377"/>
    <cellStyle name="千位分隔 6" xfId="773"/>
    <cellStyle name="千位分隔 6 2" xfId="775"/>
    <cellStyle name="千位分隔 6 2 2" xfId="168"/>
    <cellStyle name="千位分隔 6 2 2 2" xfId="1378"/>
    <cellStyle name="千位分隔 6 2 2 2 2" xfId="1379"/>
    <cellStyle name="千位分隔 6 2 2 2 2 2" xfId="1380"/>
    <cellStyle name="千位分隔 6 2 2 2 2 2 2" xfId="1381"/>
    <cellStyle name="千位分隔 6 2 2 2 2 3" xfId="1382"/>
    <cellStyle name="千位分隔 6 2 2 2 3" xfId="1016"/>
    <cellStyle name="千位分隔 6 2 2 2 3 2" xfId="1383"/>
    <cellStyle name="千位分隔 6 2 2 2 4" xfId="1384"/>
    <cellStyle name="千位分隔 6 2 2 3" xfId="1385"/>
    <cellStyle name="千位分隔 6 2 2 3 2" xfId="1386"/>
    <cellStyle name="千位分隔 6 2 2 3 2 2" xfId="1387"/>
    <cellStyle name="千位分隔 6 2 2 3 3" xfId="1388"/>
    <cellStyle name="千位分隔 6 2 2 4" xfId="1389"/>
    <cellStyle name="千位分隔 6 2 2 4 2" xfId="1390"/>
    <cellStyle name="千位分隔 6 2 2 5" xfId="1391"/>
    <cellStyle name="千位分隔 6 2 3" xfId="1286"/>
    <cellStyle name="千位分隔 6 2 3 2" xfId="1288"/>
    <cellStyle name="千位分隔 6 2 3 2 2" xfId="1392"/>
    <cellStyle name="千位分隔 6 2 3 2 2 2" xfId="1393"/>
    <cellStyle name="千位分隔 6 2 3 2 3" xfId="1394"/>
    <cellStyle name="千位分隔 6 2 3 3" xfId="1395"/>
    <cellStyle name="千位分隔 6 2 3 3 2" xfId="1396"/>
    <cellStyle name="千位分隔 6 2 3 4" xfId="1397"/>
    <cellStyle name="千位分隔 6 2 4" xfId="1290"/>
    <cellStyle name="千位分隔 6 2 4 2" xfId="1398"/>
    <cellStyle name="千位分隔 6 2 4 2 2" xfId="1399"/>
    <cellStyle name="千位分隔 6 2 4 3" xfId="1400"/>
    <cellStyle name="千位分隔 6 2 5" xfId="1065"/>
    <cellStyle name="千位分隔 6 2 5 2" xfId="1067"/>
    <cellStyle name="千位分隔 6 2 6" xfId="1069"/>
    <cellStyle name="千位分隔 6 2 7" xfId="1401"/>
    <cellStyle name="千位分隔 6 3" xfId="1402"/>
    <cellStyle name="千位分隔 6 3 2" xfId="1403"/>
    <cellStyle name="千位分隔 6 3 2 2" xfId="1404"/>
    <cellStyle name="千位分隔 6 3 2 2 2" xfId="1138"/>
    <cellStyle name="千位分隔 6 3 2 2 2 2" xfId="884"/>
    <cellStyle name="千位分隔 6 3 2 2 3" xfId="1405"/>
    <cellStyle name="千位分隔 6 3 2 3" xfId="824"/>
    <cellStyle name="千位分隔 6 3 2 3 2" xfId="826"/>
    <cellStyle name="千位分隔 6 3 2 4" xfId="1406"/>
    <cellStyle name="千位分隔 6 3 3" xfId="1293"/>
    <cellStyle name="千位分隔 6 3 3 2" xfId="1407"/>
    <cellStyle name="千位分隔 6 3 3 2 2" xfId="1408"/>
    <cellStyle name="千位分隔 6 3 3 3" xfId="1409"/>
    <cellStyle name="千位分隔 6 3 4" xfId="1410"/>
    <cellStyle name="千位分隔 6 3 4 2" xfId="1411"/>
    <cellStyle name="千位分隔 6 3 5" xfId="1072"/>
    <cellStyle name="千位分隔 6 4" xfId="1412"/>
    <cellStyle name="千位分隔 6 4 2" xfId="1413"/>
    <cellStyle name="千位分隔 6 4 2 2" xfId="1414"/>
    <cellStyle name="千位分隔 6 4 2 2 2" xfId="1415"/>
    <cellStyle name="千位分隔 6 4 2 3" xfId="839"/>
    <cellStyle name="千位分隔 6 4 3" xfId="648"/>
    <cellStyle name="千位分隔 6 4 3 2" xfId="650"/>
    <cellStyle name="千位分隔 6 4 4" xfId="1416"/>
    <cellStyle name="千位分隔 6 5" xfId="55"/>
    <cellStyle name="千位分隔 6 5 2" xfId="1417"/>
    <cellStyle name="千位分隔 6 5 2 2" xfId="1418"/>
    <cellStyle name="千位分隔 6 5 3" xfId="1419"/>
    <cellStyle name="千位分隔 6 6" xfId="1420"/>
    <cellStyle name="千位分隔 6 6 2" xfId="1421"/>
    <cellStyle name="千位分隔 6 7" xfId="1422"/>
    <cellStyle name="千位分隔 6 8" xfId="1423"/>
    <cellStyle name="千位分隔 7" xfId="777"/>
    <cellStyle name="千位分隔 7 2" xfId="779"/>
    <cellStyle name="千位分隔 7 2 2" xfId="1424"/>
    <cellStyle name="千位分隔 7 2 2 2" xfId="1425"/>
    <cellStyle name="千位分隔 7 2 3" xfId="1306"/>
    <cellStyle name="千位分隔 7 3" xfId="1426"/>
    <cellStyle name="千位分隔 7 3 2" xfId="1427"/>
    <cellStyle name="千位分隔 7 4" xfId="1428"/>
    <cellStyle name="千位分隔 8" xfId="781"/>
    <cellStyle name="千位分隔[0] 2" xfId="1429"/>
    <cellStyle name="千位分隔[0] 2 2" xfId="1430"/>
    <cellStyle name="千位分隔[0] 2 2 2" xfId="1431"/>
    <cellStyle name="千位分隔[0] 2 2 2 2" xfId="1432"/>
    <cellStyle name="千位分隔[0] 2 2 2 2 2" xfId="1433"/>
    <cellStyle name="千位分隔[0] 2 2 2 2 2 2" xfId="1434"/>
    <cellStyle name="千位分隔[0] 2 2 2 2 3" xfId="1435"/>
    <cellStyle name="千位分隔[0] 2 2 2 3" xfId="1436"/>
    <cellStyle name="千位分隔[0] 2 2 2 3 2" xfId="1437"/>
    <cellStyle name="千位分隔[0] 2 2 2 4" xfId="1438"/>
    <cellStyle name="千位分隔[0] 2 2 3" xfId="1439"/>
    <cellStyle name="千位分隔[0] 2 2 3 2" xfId="1440"/>
    <cellStyle name="千位分隔[0] 2 2 3 2 2" xfId="1441"/>
    <cellStyle name="千位分隔[0] 2 2 3 3" xfId="1442"/>
    <cellStyle name="千位分隔[0] 2 2 4" xfId="1443"/>
    <cellStyle name="千位分隔[0] 2 2 4 2" xfId="1444"/>
    <cellStyle name="千位分隔[0] 2 2 5" xfId="1445"/>
    <cellStyle name="千位分隔[0] 2 3" xfId="1446"/>
    <cellStyle name="千位分隔[0] 2 3 2" xfId="1447"/>
    <cellStyle name="千位分隔[0] 2 3 2 2" xfId="1448"/>
    <cellStyle name="千位分隔[0] 2 3 2 2 2" xfId="288"/>
    <cellStyle name="千位分隔[0] 2 3 2 3" xfId="1449"/>
    <cellStyle name="千位分隔[0] 2 3 3" xfId="1450"/>
    <cellStyle name="千位分隔[0] 2 3 3 2" xfId="1451"/>
    <cellStyle name="千位分隔[0] 2 3 4" xfId="1452"/>
    <cellStyle name="千位分隔[0] 2 4" xfId="1453"/>
    <cellStyle name="千位分隔[0] 2 4 2" xfId="1454"/>
    <cellStyle name="千位分隔[0] 2 4 2 2" xfId="1455"/>
    <cellStyle name="千位分隔[0] 2 4 3" xfId="1456"/>
    <cellStyle name="千位分隔[0] 2 5" xfId="1457"/>
    <cellStyle name="千位分隔[0] 2 5 2" xfId="1458"/>
    <cellStyle name="千位分隔[0] 2 6" xfId="1459"/>
    <cellStyle name="千位分隔[0] 2 7" xfId="1460"/>
    <cellStyle name="钎霖_laroux" xfId="1461"/>
    <cellStyle name="强调文字颜色 1 2" xfId="1463"/>
    <cellStyle name="强调文字颜色 1 2 2" xfId="1464"/>
    <cellStyle name="强调文字颜色 1 2 3" xfId="1465"/>
    <cellStyle name="强调文字颜色 1 3" xfId="1466"/>
    <cellStyle name="强调文字颜色 1 3 2" xfId="1467"/>
    <cellStyle name="强调文字颜色 1 3 3" xfId="1468"/>
    <cellStyle name="强调文字颜色 1 4" xfId="1469"/>
    <cellStyle name="强调文字颜色 1 4 2" xfId="637"/>
    <cellStyle name="强调文字颜色 1 4 3" xfId="1470"/>
    <cellStyle name="强调文字颜色 1 5" xfId="1471"/>
    <cellStyle name="强调文字颜色 1 5 2" xfId="1472"/>
    <cellStyle name="强调文字颜色 1 5 3" xfId="1474"/>
    <cellStyle name="强调文字颜色 1 6" xfId="1476"/>
    <cellStyle name="强调文字颜色 1 6 2" xfId="1477"/>
    <cellStyle name="强调文字颜色 1 6 3" xfId="1478"/>
    <cellStyle name="强调文字颜色 1 7" xfId="1479"/>
    <cellStyle name="强调文字颜色 1 7 2" xfId="220"/>
    <cellStyle name="强调文字颜色 2 2" xfId="1480"/>
    <cellStyle name="强调文字颜色 2 2 2" xfId="1481"/>
    <cellStyle name="强调文字颜色 2 2 3" xfId="1482"/>
    <cellStyle name="强调文字颜色 2 3" xfId="1483"/>
    <cellStyle name="强调文字颜色 2 3 2" xfId="1"/>
    <cellStyle name="强调文字颜色 2 3 3" xfId="1484"/>
    <cellStyle name="强调文字颜色 2 4" xfId="1485"/>
    <cellStyle name="强调文字颜色 2 4 2" xfId="1486"/>
    <cellStyle name="强调文字颜色 2 4 3" xfId="1487"/>
    <cellStyle name="强调文字颜色 2 5" xfId="1488"/>
    <cellStyle name="强调文字颜色 2 5 2" xfId="1489"/>
    <cellStyle name="强调文字颜色 2 5 3" xfId="1490"/>
    <cellStyle name="强调文字颜色 2 6" xfId="1491"/>
    <cellStyle name="强调文字颜色 2 6 2" xfId="1492"/>
    <cellStyle name="强调文字颜色 2 6 3" xfId="1493"/>
    <cellStyle name="强调文字颜色 2 7" xfId="1494"/>
    <cellStyle name="强调文字颜色 2 7 2" xfId="89"/>
    <cellStyle name="强调文字颜色 3 2" xfId="1177"/>
    <cellStyle name="强调文字颜色 3 2 2" xfId="1495"/>
    <cellStyle name="强调文字颜色 3 2 3" xfId="1496"/>
    <cellStyle name="强调文字颜色 3 3" xfId="918"/>
    <cellStyle name="强调文字颜色 3 3 2" xfId="621"/>
    <cellStyle name="强调文字颜色 3 3 3" xfId="106"/>
    <cellStyle name="强调文字颜色 3 4" xfId="920"/>
    <cellStyle name="强调文字颜色 3 4 2" xfId="1497"/>
    <cellStyle name="强调文字颜色 3 4 3" xfId="1498"/>
    <cellStyle name="强调文字颜色 3 5" xfId="922"/>
    <cellStyle name="强调文字颜色 3 5 2" xfId="924"/>
    <cellStyle name="强调文字颜色 3 5 3" xfId="927"/>
    <cellStyle name="强调文字颜色 3 6" xfId="931"/>
    <cellStyle name="强调文字颜色 3 6 2" xfId="1499"/>
    <cellStyle name="强调文字颜色 3 6 3" xfId="1500"/>
    <cellStyle name="强调文字颜色 3 7" xfId="933"/>
    <cellStyle name="强调文字颜色 3 7 2" xfId="274"/>
    <cellStyle name="强调文字颜色 4 2" xfId="1501"/>
    <cellStyle name="强调文字颜色 4 2 2" xfId="1502"/>
    <cellStyle name="强调文字颜色 4 2 3" xfId="1503"/>
    <cellStyle name="强调文字颜色 4 3" xfId="1504"/>
    <cellStyle name="强调文字颜色 4 3 2" xfId="1505"/>
    <cellStyle name="强调文字颜色 4 3 3" xfId="521"/>
    <cellStyle name="强调文字颜色 4 4" xfId="1506"/>
    <cellStyle name="强调文字颜色 4 4 2" xfId="1507"/>
    <cellStyle name="强调文字颜色 4 4 3" xfId="1508"/>
    <cellStyle name="强调文字颜色 4 5" xfId="1509"/>
    <cellStyle name="强调文字颜色 4 5 2" xfId="1510"/>
    <cellStyle name="强调文字颜色 4 5 3" xfId="1511"/>
    <cellStyle name="强调文字颜色 4 6" xfId="1512"/>
    <cellStyle name="强调文字颜色 4 6 2" xfId="1513"/>
    <cellStyle name="强调文字颜色 4 6 3" xfId="1514"/>
    <cellStyle name="强调文字颜色 4 7" xfId="1515"/>
    <cellStyle name="强调文字颜色 4 7 2" xfId="305"/>
    <cellStyle name="强调文字颜色 5 2" xfId="1516"/>
    <cellStyle name="强调文字颜色 5 2 2" xfId="641"/>
    <cellStyle name="强调文字颜色 5 2 3" xfId="643"/>
    <cellStyle name="强调文字颜色 5 3" xfId="1517"/>
    <cellStyle name="强调文字颜色 5 3 2" xfId="1518"/>
    <cellStyle name="强调文字颜色 5 3 3" xfId="1519"/>
    <cellStyle name="强调文字颜色 5 4" xfId="1520"/>
    <cellStyle name="强调文字颜色 5 4 2" xfId="1521"/>
    <cellStyle name="强调文字颜色 5 4 3" xfId="1522"/>
    <cellStyle name="强调文字颜色 5 5" xfId="1523"/>
    <cellStyle name="强调文字颜色 5 5 2" xfId="1524"/>
    <cellStyle name="强调文字颜色 5 5 3" xfId="859"/>
    <cellStyle name="强调文字颜色 5 6" xfId="1525"/>
    <cellStyle name="强调文字颜色 5 6 2" xfId="1526"/>
    <cellStyle name="强调文字颜色 5 6 3" xfId="1527"/>
    <cellStyle name="强调文字颜色 5 7" xfId="1528"/>
    <cellStyle name="强调文字颜色 5 7 2" xfId="337"/>
    <cellStyle name="强调文字颜色 6 2" xfId="1529"/>
    <cellStyle name="强调文字颜色 6 2 2" xfId="1530"/>
    <cellStyle name="强调文字颜色 6 2 3" xfId="172"/>
    <cellStyle name="强调文字颜色 6 3" xfId="1531"/>
    <cellStyle name="强调文字颜色 6 3 2" xfId="1532"/>
    <cellStyle name="强调文字颜色 6 3 3" xfId="1533"/>
    <cellStyle name="强调文字颜色 6 4" xfId="1534"/>
    <cellStyle name="强调文字颜色 6 4 2" xfId="1535"/>
    <cellStyle name="强调文字颜色 6 4 3" xfId="1536"/>
    <cellStyle name="强调文字颜色 6 5" xfId="1537"/>
    <cellStyle name="强调文字颜色 6 5 2" xfId="1538"/>
    <cellStyle name="强调文字颜色 6 5 3" xfId="1539"/>
    <cellStyle name="强调文字颜色 6 6" xfId="1540"/>
    <cellStyle name="强调文字颜色 6 6 2" xfId="1541"/>
    <cellStyle name="强调文字颜色 6 6 3" xfId="1542"/>
    <cellStyle name="强调文字颜色 6 7" xfId="1543"/>
    <cellStyle name="强调文字颜色 6 7 2" xfId="376"/>
    <cellStyle name="适中 2" xfId="1544"/>
    <cellStyle name="适中 2 2" xfId="1545"/>
    <cellStyle name="适中 2 3" xfId="1146"/>
    <cellStyle name="适中 3" xfId="127"/>
    <cellStyle name="适中 3 2" xfId="902"/>
    <cellStyle name="适中 3 2 2" xfId="904"/>
    <cellStyle name="适中 3 2 3" xfId="1546"/>
    <cellStyle name="适中 3 3" xfId="906"/>
    <cellStyle name="适中 3 4" xfId="104"/>
    <cellStyle name="适中 4" xfId="1547"/>
    <cellStyle name="适中 4 2" xfId="1548"/>
    <cellStyle name="适中 4 3" xfId="1549"/>
    <cellStyle name="适中 5" xfId="1550"/>
    <cellStyle name="适中 5 2" xfId="1551"/>
    <cellStyle name="适中 5 3" xfId="1010"/>
    <cellStyle name="适中 6" xfId="1552"/>
    <cellStyle name="适中 6 2" xfId="1553"/>
    <cellStyle name="适中 6 3" xfId="1554"/>
    <cellStyle name="适中 7" xfId="1555"/>
    <cellStyle name="适中 7 2" xfId="1556"/>
    <cellStyle name="输出 2" xfId="1557"/>
    <cellStyle name="输出 2 2" xfId="1558"/>
    <cellStyle name="输出 2 3" xfId="154"/>
    <cellStyle name="输出 3" xfId="1559"/>
    <cellStyle name="输出 3 2" xfId="1560"/>
    <cellStyle name="输出 3 2 2" xfId="1111"/>
    <cellStyle name="输出 3 2 3" xfId="1561"/>
    <cellStyle name="输出 3 3" xfId="1562"/>
    <cellStyle name="输出 3 4" xfId="1563"/>
    <cellStyle name="输出 4" xfId="1473"/>
    <cellStyle name="输出 4 2" xfId="961"/>
    <cellStyle name="输出 5" xfId="1475"/>
    <cellStyle name="输出 5 2" xfId="634"/>
    <cellStyle name="输出 6" xfId="1297"/>
    <cellStyle name="输出 6 2" xfId="1299"/>
    <cellStyle name="输出 6 3" xfId="1302"/>
    <cellStyle name="输出 7" xfId="1304"/>
    <cellStyle name="输出 7 2" xfId="1307"/>
    <cellStyle name="输入 2" xfId="950"/>
    <cellStyle name="输入 2 2" xfId="952"/>
    <cellStyle name="输入 2 3" xfId="1565"/>
    <cellStyle name="输入 3" xfId="954"/>
    <cellStyle name="输入 3 2" xfId="956"/>
    <cellStyle name="输入 3 3" xfId="1462"/>
    <cellStyle name="输入 4" xfId="1566"/>
    <cellStyle name="输入 4 2" xfId="1567"/>
    <cellStyle name="输入 5" xfId="1568"/>
    <cellStyle name="输入 5 2" xfId="1569"/>
    <cellStyle name="输入 6" xfId="1570"/>
    <cellStyle name="输入 6 2" xfId="316"/>
    <cellStyle name="输入 6 3" xfId="1571"/>
    <cellStyle name="输入 7" xfId="1572"/>
    <cellStyle name="输入 7 2" xfId="323"/>
    <cellStyle name="样式 1" xfId="684"/>
    <cellStyle name="样式 1 10" xfId="1573"/>
    <cellStyle name="样式 1 11" xfId="1574"/>
    <cellStyle name="样式 1 12" xfId="1575"/>
    <cellStyle name="样式 1 13" xfId="1576"/>
    <cellStyle name="样式 1 2" xfId="1577"/>
    <cellStyle name="样式 1 3" xfId="1578"/>
    <cellStyle name="样式 1 4" xfId="1579"/>
    <cellStyle name="样式 1 5" xfId="1580"/>
    <cellStyle name="样式 1 6" xfId="1581"/>
    <cellStyle name="样式 1 7" xfId="1582"/>
    <cellStyle name="样式 1 8" xfId="1583"/>
    <cellStyle name="样式 1 9" xfId="1584"/>
    <cellStyle name="样式 1_Sheet2" xfId="1585"/>
    <cellStyle name="一般_NEGS" xfId="1586"/>
    <cellStyle name="注释 2" xfId="319"/>
    <cellStyle name="注释 2 2" xfId="200"/>
    <cellStyle name="注释 2 2 2" xfId="529"/>
    <cellStyle name="注释 2 2 3" xfId="531"/>
    <cellStyle name="注释 2 3" xfId="39"/>
    <cellStyle name="注释 2 4" xfId="1587"/>
    <cellStyle name="注释 3" xfId="322"/>
    <cellStyle name="注释 3 2" xfId="544"/>
    <cellStyle name="注释 3 2 2" xfId="26"/>
    <cellStyle name="注释 3 2 3" xfId="59"/>
    <cellStyle name="注释 3 3" xfId="546"/>
    <cellStyle name="注释 3 4" xfId="1588"/>
    <cellStyle name="注释 4" xfId="1589"/>
    <cellStyle name="注释 4 2" xfId="910"/>
    <cellStyle name="注释 4 3" xfId="700"/>
    <cellStyle name="注释 5" xfId="1590"/>
    <cellStyle name="注释 5 2" xfId="1591"/>
    <cellStyle name="注释 5 3" xfId="1592"/>
    <cellStyle name="注释 6" xfId="1593"/>
    <cellStyle name="注释 6 2" xfId="1594"/>
    <cellStyle name="注释 6 3" xfId="1595"/>
    <cellStyle name="注释 7" xfId="430"/>
    <cellStyle name="注释 7 2" xfId="433"/>
    <cellStyle name="注释 7 3" xfId="217"/>
    <cellStyle name="资产" xfId="1596"/>
    <cellStyle name="콤마 [0]_BOILER-CO1" xfId="1564"/>
    <cellStyle name="콤마_BOILER-CO1" xfId="1597"/>
    <cellStyle name="통화 [0]_BOILER-CO1" xfId="800"/>
    <cellStyle name="통화_BOILER-CO1" xfId="1598"/>
    <cellStyle name="표준_0N-HANDLING " xfId="1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T11" sqref="T11"/>
    </sheetView>
  </sheetViews>
  <sheetFormatPr defaultColWidth="9" defaultRowHeight="13.5"/>
  <sheetData>
    <row r="1" spans="1:7" ht="25.5" customHeight="1">
      <c r="A1" s="172" t="s">
        <v>0</v>
      </c>
      <c r="B1" s="173"/>
      <c r="C1" s="170"/>
      <c r="D1" s="170"/>
      <c r="E1" s="170"/>
      <c r="F1" s="170"/>
      <c r="G1" s="170"/>
    </row>
    <row r="2" spans="1:7" ht="25.5" customHeight="1">
      <c r="A2" s="171" t="s">
        <v>1</v>
      </c>
    </row>
    <row r="3" spans="1:7" ht="25.5" customHeight="1">
      <c r="B3" t="s">
        <v>2</v>
      </c>
    </row>
    <row r="4" spans="1:7" ht="25.5" customHeight="1">
      <c r="B4" t="s">
        <v>3</v>
      </c>
    </row>
    <row r="5" spans="1:7" ht="25.5" customHeight="1">
      <c r="B5" t="s">
        <v>4</v>
      </c>
    </row>
    <row r="6" spans="1:7" ht="25.5" customHeight="1">
      <c r="B6" t="s">
        <v>5</v>
      </c>
    </row>
    <row r="7" spans="1:7" ht="25.5" customHeight="1">
      <c r="B7" t="s">
        <v>6</v>
      </c>
    </row>
    <row r="8" spans="1:7" ht="25.5" customHeight="1">
      <c r="B8" s="211" t="s">
        <v>922</v>
      </c>
    </row>
    <row r="9" spans="1:7" ht="25.5" customHeight="1">
      <c r="B9" s="211" t="s">
        <v>916</v>
      </c>
    </row>
    <row r="10" spans="1:7" ht="25.5" customHeight="1">
      <c r="B10" s="211" t="s">
        <v>914</v>
      </c>
    </row>
    <row r="11" spans="1:7" ht="25.5" customHeight="1">
      <c r="A11" s="171" t="s">
        <v>7</v>
      </c>
    </row>
    <row r="12" spans="1:7" ht="25.5" customHeight="1">
      <c r="B12" t="s">
        <v>8</v>
      </c>
    </row>
    <row r="13" spans="1:7" ht="25.5" customHeight="1">
      <c r="B13" t="s">
        <v>9</v>
      </c>
    </row>
    <row r="14" spans="1:7" ht="25.5" customHeight="1">
      <c r="B14" t="s">
        <v>10</v>
      </c>
    </row>
    <row r="15" spans="1:7" ht="25.5" customHeight="1">
      <c r="B15" s="211" t="s">
        <v>923</v>
      </c>
    </row>
    <row r="16" spans="1:7" ht="25.5" customHeight="1">
      <c r="B16" s="211" t="s">
        <v>917</v>
      </c>
    </row>
    <row r="17" spans="1:2" ht="25.5" customHeight="1">
      <c r="B17" s="211" t="s">
        <v>915</v>
      </c>
    </row>
    <row r="18" spans="1:2" ht="25.5" customHeight="1">
      <c r="A18" s="171" t="s">
        <v>11</v>
      </c>
    </row>
    <row r="19" spans="1:2" ht="25.5" customHeight="1">
      <c r="B19" t="s">
        <v>12</v>
      </c>
    </row>
    <row r="20" spans="1:2" ht="25.5" customHeight="1">
      <c r="B20" t="s">
        <v>13</v>
      </c>
    </row>
    <row r="21" spans="1:2" ht="25.5" customHeight="1">
      <c r="A21" s="171" t="s">
        <v>14</v>
      </c>
    </row>
    <row r="22" spans="1:2" ht="25.5" customHeight="1">
      <c r="B22" t="s">
        <v>15</v>
      </c>
    </row>
    <row r="23" spans="1:2" ht="25.5" customHeight="1">
      <c r="B23" t="s">
        <v>16</v>
      </c>
    </row>
  </sheetData>
  <mergeCells count="1">
    <mergeCell ref="A1:B1"/>
  </mergeCells>
  <phoneticPr fontId="9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46"/>
  <sheetViews>
    <sheetView showZeros="0" workbookViewId="0">
      <selection activeCell="C3" sqref="C3:C45"/>
    </sheetView>
  </sheetViews>
  <sheetFormatPr defaultColWidth="9" defaultRowHeight="13.5"/>
  <cols>
    <col min="1" max="1" width="22.25" style="56" customWidth="1"/>
    <col min="2" max="2" width="10.125" style="78" customWidth="1"/>
    <col min="3" max="3" width="11.625" style="79" customWidth="1"/>
    <col min="4" max="4" width="11.625" style="78" customWidth="1"/>
    <col min="5" max="5" width="8.625" style="80" customWidth="1"/>
    <col min="6" max="6" width="23.875" style="81" customWidth="1"/>
    <col min="7" max="7" width="11.625" style="78" customWidth="1"/>
    <col min="8" max="8" width="10.5" style="79" customWidth="1"/>
    <col min="9" max="9" width="9.875" style="82" customWidth="1"/>
    <col min="10" max="10" width="10.375" style="78" customWidth="1"/>
    <col min="11" max="11" width="7.75" style="80" customWidth="1"/>
    <col min="12" max="12" width="9" style="56"/>
    <col min="13" max="13" width="14.5" style="56" customWidth="1"/>
    <col min="14" max="16384" width="9" style="56"/>
  </cols>
  <sheetData>
    <row r="1" spans="1:11" ht="25.5">
      <c r="A1" s="175" t="s">
        <v>779</v>
      </c>
      <c r="B1" s="190"/>
      <c r="C1" s="191"/>
      <c r="D1" s="192"/>
      <c r="E1" s="175"/>
      <c r="F1" s="175"/>
      <c r="G1" s="192"/>
      <c r="H1" s="193"/>
      <c r="I1" s="191"/>
      <c r="J1" s="191"/>
      <c r="K1" s="175"/>
    </row>
    <row r="2" spans="1:11">
      <c r="B2" s="56"/>
      <c r="C2" s="83"/>
      <c r="D2" s="56"/>
      <c r="E2" s="84"/>
      <c r="F2" s="56"/>
      <c r="G2" s="56"/>
      <c r="H2" s="83"/>
      <c r="I2" s="83"/>
      <c r="J2" s="76" t="s">
        <v>18</v>
      </c>
      <c r="K2" s="84"/>
    </row>
    <row r="3" spans="1:11" s="77" customFormat="1" ht="33.75">
      <c r="A3" s="85" t="s">
        <v>19</v>
      </c>
      <c r="B3" s="86" t="s">
        <v>20</v>
      </c>
      <c r="C3" s="221" t="s">
        <v>780</v>
      </c>
      <c r="D3" s="87" t="s">
        <v>22</v>
      </c>
      <c r="E3" s="88" t="s">
        <v>781</v>
      </c>
      <c r="F3" s="85" t="s">
        <v>19</v>
      </c>
      <c r="G3" s="87" t="s">
        <v>20</v>
      </c>
      <c r="H3" s="221" t="s">
        <v>780</v>
      </c>
      <c r="I3" s="222" t="s">
        <v>782</v>
      </c>
      <c r="J3" s="95" t="s">
        <v>22</v>
      </c>
      <c r="K3" s="88" t="s">
        <v>781</v>
      </c>
    </row>
    <row r="4" spans="1:11" s="77" customFormat="1" ht="38.25" customHeight="1">
      <c r="A4" s="71" t="s">
        <v>783</v>
      </c>
      <c r="B4" s="89">
        <v>14317</v>
      </c>
      <c r="C4" s="223">
        <v>29156</v>
      </c>
      <c r="D4" s="90">
        <v>33632</v>
      </c>
      <c r="E4" s="91">
        <f>100*(D4-B4)/B4</f>
        <v>134.90954808968399</v>
      </c>
      <c r="F4" s="69" t="s">
        <v>784</v>
      </c>
      <c r="G4" s="90">
        <v>64</v>
      </c>
      <c r="H4" s="223"/>
      <c r="I4" s="215">
        <v>7</v>
      </c>
      <c r="J4" s="96">
        <v>7</v>
      </c>
      <c r="K4" s="91">
        <f>100*(J4-G4)/G4</f>
        <v>-89.0625</v>
      </c>
    </row>
    <row r="5" spans="1:11" s="77" customFormat="1" ht="28.5" customHeight="1">
      <c r="A5" s="71" t="s">
        <v>785</v>
      </c>
      <c r="B5" s="89">
        <v>879</v>
      </c>
      <c r="C5" s="223">
        <v>1758</v>
      </c>
      <c r="D5" s="90">
        <v>1479</v>
      </c>
      <c r="E5" s="91">
        <f t="shared" ref="E5:E11" si="0">100*(D5-B5)/B5</f>
        <v>68.259385665528995</v>
      </c>
      <c r="F5" s="69" t="s">
        <v>786</v>
      </c>
      <c r="G5" s="90">
        <v>745</v>
      </c>
      <c r="H5" s="223">
        <v>333</v>
      </c>
      <c r="I5" s="215">
        <v>1794</v>
      </c>
      <c r="J5" s="96">
        <v>1756</v>
      </c>
      <c r="K5" s="91">
        <f t="shared" ref="K5:K45" si="1">100*(J5-G5)/G5</f>
        <v>135.704697986577</v>
      </c>
    </row>
    <row r="6" spans="1:11" s="77" customFormat="1" ht="28.5" customHeight="1">
      <c r="A6" s="71" t="s">
        <v>787</v>
      </c>
      <c r="B6" s="89">
        <v>45</v>
      </c>
      <c r="C6" s="223">
        <v>86</v>
      </c>
      <c r="D6" s="90">
        <v>46</v>
      </c>
      <c r="E6" s="91">
        <f t="shared" si="0"/>
        <v>2.2222222222222201</v>
      </c>
      <c r="F6" s="69" t="s">
        <v>788</v>
      </c>
      <c r="G6" s="90">
        <v>19359</v>
      </c>
      <c r="H6" s="224">
        <v>32110</v>
      </c>
      <c r="I6" s="224">
        <v>48604</v>
      </c>
      <c r="J6" s="90">
        <v>48316</v>
      </c>
      <c r="K6" s="91">
        <f t="shared" si="1"/>
        <v>149.579007180123</v>
      </c>
    </row>
    <row r="7" spans="1:11" s="77" customFormat="1" ht="37.15" customHeight="1">
      <c r="A7" s="71" t="s">
        <v>789</v>
      </c>
      <c r="B7" s="89">
        <v>109</v>
      </c>
      <c r="C7" s="223"/>
      <c r="D7" s="90">
        <v>0</v>
      </c>
      <c r="E7" s="91">
        <f t="shared" si="0"/>
        <v>-100</v>
      </c>
      <c r="F7" s="69" t="s">
        <v>790</v>
      </c>
      <c r="G7" s="90">
        <v>17134</v>
      </c>
      <c r="H7" s="223">
        <v>29156</v>
      </c>
      <c r="I7" s="215">
        <v>46087</v>
      </c>
      <c r="J7" s="96">
        <v>46054</v>
      </c>
      <c r="K7" s="91">
        <f t="shared" si="1"/>
        <v>168.78720672347399</v>
      </c>
    </row>
    <row r="8" spans="1:11" s="77" customFormat="1" ht="28.5" customHeight="1">
      <c r="A8" s="71" t="s">
        <v>791</v>
      </c>
      <c r="B8" s="89">
        <v>392</v>
      </c>
      <c r="C8" s="223">
        <v>360</v>
      </c>
      <c r="D8" s="90">
        <v>536</v>
      </c>
      <c r="E8" s="91">
        <f t="shared" si="0"/>
        <v>36.734693877551003</v>
      </c>
      <c r="F8" s="69" t="s">
        <v>792</v>
      </c>
      <c r="G8" s="90">
        <v>133</v>
      </c>
      <c r="H8" s="223">
        <v>0</v>
      </c>
      <c r="I8" s="215">
        <v>0</v>
      </c>
      <c r="J8" s="96">
        <v>0</v>
      </c>
      <c r="K8" s="91">
        <f t="shared" si="1"/>
        <v>-100</v>
      </c>
    </row>
    <row r="9" spans="1:11" s="77" customFormat="1" ht="28.5" customHeight="1">
      <c r="A9" s="71" t="s">
        <v>793</v>
      </c>
      <c r="B9" s="89"/>
      <c r="C9" s="223"/>
      <c r="D9" s="90"/>
      <c r="E9" s="91"/>
      <c r="F9" s="69" t="s">
        <v>794</v>
      </c>
      <c r="G9" s="90">
        <v>918</v>
      </c>
      <c r="H9" s="223">
        <v>1758</v>
      </c>
      <c r="I9" s="215">
        <v>1062</v>
      </c>
      <c r="J9" s="96">
        <v>1062</v>
      </c>
      <c r="K9" s="91">
        <f t="shared" si="1"/>
        <v>15.6862745098039</v>
      </c>
    </row>
    <row r="10" spans="1:11" s="77" customFormat="1" ht="28.5" customHeight="1">
      <c r="A10" s="71" t="s">
        <v>795</v>
      </c>
      <c r="B10" s="89">
        <v>791</v>
      </c>
      <c r="C10" s="223">
        <v>750</v>
      </c>
      <c r="D10" s="90">
        <v>879</v>
      </c>
      <c r="E10" s="91">
        <f t="shared" si="0"/>
        <v>11.125158027812899</v>
      </c>
      <c r="F10" s="69" t="s">
        <v>796</v>
      </c>
      <c r="G10" s="90">
        <v>314</v>
      </c>
      <c r="H10" s="223">
        <v>86</v>
      </c>
      <c r="I10" s="215">
        <v>402</v>
      </c>
      <c r="J10" s="96">
        <v>147</v>
      </c>
      <c r="K10" s="91">
        <f t="shared" si="1"/>
        <v>-53.1847133757962</v>
      </c>
    </row>
    <row r="11" spans="1:11" s="77" customFormat="1" ht="28.5" customHeight="1">
      <c r="A11" s="71" t="s">
        <v>797</v>
      </c>
      <c r="B11" s="89">
        <v>7</v>
      </c>
      <c r="C11" s="223"/>
      <c r="D11" s="90">
        <v>0</v>
      </c>
      <c r="E11" s="91">
        <f t="shared" si="0"/>
        <v>-100</v>
      </c>
      <c r="F11" s="69" t="s">
        <v>798</v>
      </c>
      <c r="G11" s="90">
        <v>234</v>
      </c>
      <c r="H11" s="223">
        <v>360</v>
      </c>
      <c r="I11" s="215">
        <v>360</v>
      </c>
      <c r="J11" s="96">
        <v>360</v>
      </c>
      <c r="K11" s="91">
        <f t="shared" si="1"/>
        <v>53.846153846153797</v>
      </c>
    </row>
    <row r="12" spans="1:11" s="77" customFormat="1" ht="28.5" customHeight="1">
      <c r="A12" s="71"/>
      <c r="B12" s="89"/>
      <c r="C12" s="223"/>
      <c r="D12" s="90"/>
      <c r="E12" s="91"/>
      <c r="F12" s="69" t="s">
        <v>799</v>
      </c>
      <c r="G12" s="90">
        <v>626</v>
      </c>
      <c r="H12" s="223">
        <v>750</v>
      </c>
      <c r="I12" s="215">
        <v>693</v>
      </c>
      <c r="J12" s="96">
        <v>693</v>
      </c>
      <c r="K12" s="91">
        <f t="shared" si="1"/>
        <v>10.702875399361</v>
      </c>
    </row>
    <row r="13" spans="1:11" s="77" customFormat="1" ht="28.5" customHeight="1">
      <c r="A13" s="71"/>
      <c r="B13" s="89"/>
      <c r="C13" s="223"/>
      <c r="D13" s="90"/>
      <c r="E13" s="91"/>
      <c r="F13" s="69" t="s">
        <v>800</v>
      </c>
      <c r="G13" s="90">
        <v>446</v>
      </c>
      <c r="H13" s="224">
        <v>0</v>
      </c>
      <c r="I13" s="224">
        <v>3193</v>
      </c>
      <c r="J13" s="90">
        <v>3193</v>
      </c>
      <c r="K13" s="91">
        <f t="shared" si="1"/>
        <v>615.91928251121101</v>
      </c>
    </row>
    <row r="14" spans="1:11" s="77" customFormat="1" ht="28.5" customHeight="1">
      <c r="A14" s="71"/>
      <c r="B14" s="89"/>
      <c r="C14" s="223"/>
      <c r="D14" s="90"/>
      <c r="E14" s="91"/>
      <c r="F14" s="69" t="s">
        <v>801</v>
      </c>
      <c r="G14" s="90">
        <v>16</v>
      </c>
      <c r="H14" s="223"/>
      <c r="I14" s="215">
        <v>270</v>
      </c>
      <c r="J14" s="96">
        <v>270</v>
      </c>
      <c r="K14" s="91">
        <f t="shared" si="1"/>
        <v>1587.5</v>
      </c>
    </row>
    <row r="15" spans="1:11" s="77" customFormat="1" ht="36.6" customHeight="1">
      <c r="A15" s="71"/>
      <c r="B15" s="89"/>
      <c r="C15" s="223"/>
      <c r="D15" s="90"/>
      <c r="E15" s="91"/>
      <c r="F15" s="69" t="s">
        <v>802</v>
      </c>
      <c r="G15" s="90">
        <v>430</v>
      </c>
      <c r="H15" s="223"/>
      <c r="I15" s="215">
        <v>2923</v>
      </c>
      <c r="J15" s="96">
        <v>2923</v>
      </c>
      <c r="K15" s="91">
        <f t="shared" si="1"/>
        <v>579.76744186046506</v>
      </c>
    </row>
    <row r="16" spans="1:11" s="77" customFormat="1" ht="28.5" customHeight="1">
      <c r="A16" s="71"/>
      <c r="B16" s="89"/>
      <c r="C16" s="223"/>
      <c r="D16" s="90"/>
      <c r="E16" s="91"/>
      <c r="F16" s="69" t="s">
        <v>803</v>
      </c>
      <c r="G16" s="90"/>
      <c r="H16" s="223">
        <v>0</v>
      </c>
      <c r="I16" s="215">
        <v>0</v>
      </c>
      <c r="J16" s="96">
        <v>0</v>
      </c>
      <c r="K16" s="91">
        <v>0</v>
      </c>
    </row>
    <row r="17" spans="1:13" s="77" customFormat="1" ht="28.5" customHeight="1">
      <c r="A17" s="71"/>
      <c r="B17" s="89"/>
      <c r="C17" s="223"/>
      <c r="D17" s="90"/>
      <c r="E17" s="88">
        <v>0</v>
      </c>
      <c r="F17" s="69" t="s">
        <v>804</v>
      </c>
      <c r="G17" s="90">
        <v>9</v>
      </c>
      <c r="H17" s="223"/>
      <c r="I17" s="215">
        <v>0</v>
      </c>
      <c r="J17" s="96">
        <v>0</v>
      </c>
      <c r="K17" s="91">
        <f t="shared" si="1"/>
        <v>-100</v>
      </c>
    </row>
    <row r="18" spans="1:13" s="77" customFormat="1" ht="28.5" customHeight="1">
      <c r="A18" s="71"/>
      <c r="B18" s="89"/>
      <c r="C18" s="223"/>
      <c r="D18" s="90"/>
      <c r="E18" s="88">
        <v>0</v>
      </c>
      <c r="F18" s="69" t="s">
        <v>805</v>
      </c>
      <c r="G18" s="90">
        <v>9</v>
      </c>
      <c r="H18" s="223"/>
      <c r="I18" s="215">
        <v>0</v>
      </c>
      <c r="J18" s="96">
        <v>0</v>
      </c>
      <c r="K18" s="91">
        <f t="shared" si="1"/>
        <v>-100</v>
      </c>
    </row>
    <row r="19" spans="1:13" s="77" customFormat="1" ht="28.5" customHeight="1">
      <c r="A19" s="71"/>
      <c r="B19" s="89"/>
      <c r="C19" s="223"/>
      <c r="D19" s="90"/>
      <c r="E19" s="88">
        <v>0</v>
      </c>
      <c r="F19" s="69" t="s">
        <v>806</v>
      </c>
      <c r="G19" s="90">
        <v>43</v>
      </c>
      <c r="H19" s="223"/>
      <c r="I19" s="215">
        <v>115</v>
      </c>
      <c r="J19" s="96">
        <v>115</v>
      </c>
      <c r="K19" s="91">
        <f t="shared" si="1"/>
        <v>167.44186046511601</v>
      </c>
    </row>
    <row r="20" spans="1:13" s="77" customFormat="1" ht="28.5" customHeight="1">
      <c r="A20" s="71"/>
      <c r="B20" s="89"/>
      <c r="C20" s="223"/>
      <c r="D20" s="90"/>
      <c r="E20" s="88">
        <v>0</v>
      </c>
      <c r="F20" s="69" t="s">
        <v>807</v>
      </c>
      <c r="G20" s="90">
        <v>2349</v>
      </c>
      <c r="H20" s="223">
        <v>2621</v>
      </c>
      <c r="I20" s="223">
        <v>3537</v>
      </c>
      <c r="J20" s="96">
        <v>3454</v>
      </c>
      <c r="K20" s="91">
        <f t="shared" si="1"/>
        <v>47.041294167730904</v>
      </c>
    </row>
    <row r="21" spans="1:13" s="77" customFormat="1" ht="28.5" customHeight="1">
      <c r="A21" s="71"/>
      <c r="B21" s="89"/>
      <c r="C21" s="223"/>
      <c r="D21" s="90"/>
      <c r="E21" s="88"/>
      <c r="F21" s="69" t="s">
        <v>808</v>
      </c>
      <c r="G21" s="90"/>
      <c r="H21" s="223"/>
      <c r="I21" s="215"/>
      <c r="J21" s="96">
        <v>0</v>
      </c>
      <c r="K21" s="91">
        <v>0</v>
      </c>
    </row>
    <row r="22" spans="1:13" s="77" customFormat="1" ht="28.5" customHeight="1">
      <c r="A22" s="71"/>
      <c r="B22" s="89"/>
      <c r="C22" s="223"/>
      <c r="D22" s="90"/>
      <c r="E22" s="88"/>
      <c r="F22" s="69" t="s">
        <v>809</v>
      </c>
      <c r="G22" s="90">
        <v>2349</v>
      </c>
      <c r="H22" s="223">
        <v>2621</v>
      </c>
      <c r="I22" s="215">
        <v>3537</v>
      </c>
      <c r="J22" s="96">
        <v>3454</v>
      </c>
      <c r="K22" s="91">
        <f t="shared" si="1"/>
        <v>47.041294167730904</v>
      </c>
    </row>
    <row r="23" spans="1:13" s="77" customFormat="1" ht="28.5" customHeight="1">
      <c r="A23" s="71"/>
      <c r="B23" s="89"/>
      <c r="C23" s="223"/>
      <c r="D23" s="90"/>
      <c r="E23" s="88"/>
      <c r="F23" s="69" t="s">
        <v>810</v>
      </c>
      <c r="G23" s="90"/>
      <c r="H23" s="223"/>
      <c r="I23" s="215"/>
      <c r="J23" s="96">
        <v>0</v>
      </c>
      <c r="K23" s="91">
        <v>0</v>
      </c>
    </row>
    <row r="24" spans="1:13" s="77" customFormat="1" ht="28.5" customHeight="1">
      <c r="A24" s="71"/>
      <c r="B24" s="89"/>
      <c r="C24" s="223"/>
      <c r="D24" s="90"/>
      <c r="E24" s="88">
        <v>0</v>
      </c>
      <c r="F24" s="69" t="s">
        <v>811</v>
      </c>
      <c r="G24" s="90">
        <v>236</v>
      </c>
      <c r="H24" s="223"/>
      <c r="I24" s="215">
        <v>782</v>
      </c>
      <c r="J24" s="96">
        <v>782</v>
      </c>
      <c r="K24" s="91">
        <f t="shared" si="1"/>
        <v>231.35593220339001</v>
      </c>
    </row>
    <row r="25" spans="1:13" s="77" customFormat="1" ht="28.5" customHeight="1">
      <c r="A25" s="71"/>
      <c r="B25" s="89"/>
      <c r="C25" s="223"/>
      <c r="D25" s="90"/>
      <c r="E25" s="88">
        <v>0</v>
      </c>
      <c r="F25" s="69" t="s">
        <v>812</v>
      </c>
      <c r="G25" s="90">
        <v>18</v>
      </c>
      <c r="H25" s="223"/>
      <c r="I25" s="215">
        <v>17</v>
      </c>
      <c r="J25" s="96">
        <v>17</v>
      </c>
      <c r="K25" s="91">
        <f t="shared" si="1"/>
        <v>-5.5555555555555598</v>
      </c>
    </row>
    <row r="26" spans="1:13" s="77" customFormat="1" ht="28.5" customHeight="1">
      <c r="A26" s="71"/>
      <c r="B26" s="89"/>
      <c r="C26" s="223"/>
      <c r="D26" s="90"/>
      <c r="E26" s="88">
        <v>0</v>
      </c>
      <c r="F26" s="71" t="s">
        <v>813</v>
      </c>
      <c r="G26" s="71"/>
      <c r="H26" s="223">
        <v>0</v>
      </c>
      <c r="I26" s="215"/>
      <c r="J26" s="96"/>
      <c r="K26" s="91">
        <v>0</v>
      </c>
    </row>
    <row r="27" spans="1:13" s="77" customFormat="1">
      <c r="A27" s="71" t="s">
        <v>814</v>
      </c>
      <c r="B27" s="89">
        <v>16540</v>
      </c>
      <c r="C27" s="226">
        <f>SUM(C4:C11)</f>
        <v>32110</v>
      </c>
      <c r="D27" s="89">
        <v>36572</v>
      </c>
      <c r="E27" s="91">
        <f t="shared" ref="E27:E45" si="2">100*(D27-B27)/B27</f>
        <v>121.112454655381</v>
      </c>
      <c r="F27" s="69" t="s">
        <v>815</v>
      </c>
      <c r="G27" s="90">
        <v>23269</v>
      </c>
      <c r="H27" s="224">
        <v>35064</v>
      </c>
      <c r="I27" s="224">
        <v>58049</v>
      </c>
      <c r="J27" s="90">
        <v>57640</v>
      </c>
      <c r="K27" s="91">
        <f t="shared" si="1"/>
        <v>147.71154755253801</v>
      </c>
    </row>
    <row r="28" spans="1:13" s="77" customFormat="1" ht="21.75" customHeight="1">
      <c r="A28" s="71" t="s">
        <v>816</v>
      </c>
      <c r="B28" s="89">
        <v>27932</v>
      </c>
      <c r="C28" s="226">
        <v>2954</v>
      </c>
      <c r="D28" s="92">
        <v>28896</v>
      </c>
      <c r="E28" s="91">
        <f t="shared" si="2"/>
        <v>3.45123872261206</v>
      </c>
      <c r="F28" s="69" t="s">
        <v>817</v>
      </c>
      <c r="G28" s="90">
        <v>21203</v>
      </c>
      <c r="H28" s="224">
        <v>5807</v>
      </c>
      <c r="I28" s="224">
        <v>7828</v>
      </c>
      <c r="J28" s="90">
        <v>7828</v>
      </c>
      <c r="K28" s="91">
        <f t="shared" si="1"/>
        <v>-63.0806961279064</v>
      </c>
    </row>
    <row r="29" spans="1:13" s="77" customFormat="1" ht="30" customHeight="1">
      <c r="A29" s="71" t="s">
        <v>818</v>
      </c>
      <c r="B29" s="89">
        <v>9238</v>
      </c>
      <c r="C29" s="226">
        <v>2954</v>
      </c>
      <c r="D29" s="92">
        <v>13678</v>
      </c>
      <c r="E29" s="91">
        <f t="shared" si="2"/>
        <v>48.062351158259403</v>
      </c>
      <c r="F29" s="69" t="s">
        <v>819</v>
      </c>
      <c r="G29" s="90"/>
      <c r="H29" s="223"/>
      <c r="I29" s="215"/>
      <c r="J29" s="96"/>
      <c r="K29" s="91"/>
      <c r="M29" s="97"/>
    </row>
    <row r="30" spans="1:13" s="77" customFormat="1" ht="30" customHeight="1">
      <c r="A30" s="71" t="s">
        <v>820</v>
      </c>
      <c r="B30" s="89">
        <v>64</v>
      </c>
      <c r="C30" s="223"/>
      <c r="D30" s="93">
        <v>7</v>
      </c>
      <c r="E30" s="91">
        <f t="shared" si="2"/>
        <v>-89.0625</v>
      </c>
      <c r="F30" s="69" t="s">
        <v>821</v>
      </c>
      <c r="G30" s="90"/>
      <c r="H30" s="223"/>
      <c r="I30" s="215"/>
      <c r="J30" s="96"/>
      <c r="K30" s="91"/>
    </row>
    <row r="31" spans="1:13" s="77" customFormat="1" ht="29.45" customHeight="1">
      <c r="A31" s="71" t="s">
        <v>822</v>
      </c>
      <c r="B31" s="89">
        <v>1415</v>
      </c>
      <c r="C31" s="223">
        <v>333</v>
      </c>
      <c r="D31" s="93">
        <v>951</v>
      </c>
      <c r="E31" s="91">
        <f t="shared" si="2"/>
        <v>-32.791519434629002</v>
      </c>
      <c r="F31" s="69" t="s">
        <v>823</v>
      </c>
      <c r="G31" s="90"/>
      <c r="H31" s="223"/>
      <c r="I31" s="215"/>
      <c r="J31" s="96"/>
      <c r="K31" s="91"/>
    </row>
    <row r="32" spans="1:13" s="77" customFormat="1" ht="30" customHeight="1">
      <c r="A32" s="71" t="s">
        <v>824</v>
      </c>
      <c r="B32" s="89">
        <v>0</v>
      </c>
      <c r="C32" s="223"/>
      <c r="D32" s="93">
        <v>220</v>
      </c>
      <c r="E32" s="91">
        <v>100</v>
      </c>
      <c r="F32" s="69" t="s">
        <v>825</v>
      </c>
      <c r="G32" s="90">
        <v>54</v>
      </c>
      <c r="H32" s="223">
        <v>0</v>
      </c>
      <c r="I32" s="215">
        <v>0</v>
      </c>
      <c r="J32" s="96">
        <v>5304</v>
      </c>
      <c r="K32" s="91">
        <f t="shared" si="1"/>
        <v>9722.2222222222208</v>
      </c>
    </row>
    <row r="33" spans="1:13" s="77" customFormat="1" ht="21.75" customHeight="1">
      <c r="A33" s="71" t="s">
        <v>826</v>
      </c>
      <c r="B33" s="89">
        <v>69</v>
      </c>
      <c r="C33" s="223"/>
      <c r="D33" s="93">
        <v>26</v>
      </c>
      <c r="E33" s="91">
        <f t="shared" si="2"/>
        <v>-62.318840579710098</v>
      </c>
      <c r="F33" s="69" t="s">
        <v>827</v>
      </c>
      <c r="G33" s="90">
        <v>3103</v>
      </c>
      <c r="H33" s="223">
        <v>0</v>
      </c>
      <c r="I33" s="215"/>
      <c r="J33" s="96">
        <v>409</v>
      </c>
      <c r="K33" s="91">
        <f t="shared" si="1"/>
        <v>-86.819207218820495</v>
      </c>
    </row>
    <row r="34" spans="1:13" s="77" customFormat="1" ht="21.75" customHeight="1">
      <c r="A34" s="71" t="s">
        <v>828</v>
      </c>
      <c r="B34" s="89">
        <v>0</v>
      </c>
      <c r="C34" s="223"/>
      <c r="D34" s="93">
        <v>923</v>
      </c>
      <c r="E34" s="91">
        <v>100</v>
      </c>
      <c r="F34" s="69" t="s">
        <v>829</v>
      </c>
      <c r="G34" s="90">
        <v>18046</v>
      </c>
      <c r="H34" s="223"/>
      <c r="I34" s="215">
        <v>0</v>
      </c>
      <c r="J34" s="96">
        <v>2115</v>
      </c>
      <c r="K34" s="91">
        <f t="shared" si="1"/>
        <v>-88.279951235730906</v>
      </c>
    </row>
    <row r="35" spans="1:13" s="77" customFormat="1" ht="27" customHeight="1">
      <c r="A35" s="71" t="s">
        <v>830</v>
      </c>
      <c r="B35" s="89"/>
      <c r="C35" s="223"/>
      <c r="D35" s="93">
        <v>83</v>
      </c>
      <c r="E35" s="91">
        <v>100</v>
      </c>
      <c r="F35" s="69" t="s">
        <v>831</v>
      </c>
      <c r="G35" s="90"/>
      <c r="H35" s="223"/>
      <c r="I35" s="215"/>
      <c r="J35" s="96">
        <v>0</v>
      </c>
      <c r="K35" s="91"/>
    </row>
    <row r="36" spans="1:13" s="77" customFormat="1" ht="21.75" customHeight="1">
      <c r="A36" s="71" t="s">
        <v>832</v>
      </c>
      <c r="B36" s="90">
        <v>7690</v>
      </c>
      <c r="C36" s="224"/>
      <c r="D36" s="93">
        <v>11468</v>
      </c>
      <c r="E36" s="94">
        <f t="shared" si="2"/>
        <v>49.1287386215865</v>
      </c>
      <c r="F36" s="69"/>
      <c r="G36" s="90"/>
      <c r="H36" s="223"/>
      <c r="I36" s="215"/>
      <c r="J36" s="96"/>
      <c r="K36" s="91"/>
    </row>
    <row r="37" spans="1:13" s="77" customFormat="1" ht="21.75" customHeight="1">
      <c r="A37" s="71" t="s">
        <v>833</v>
      </c>
      <c r="B37" s="89">
        <v>5325</v>
      </c>
      <c r="C37" s="223"/>
      <c r="D37" s="93">
        <v>8124</v>
      </c>
      <c r="E37" s="91">
        <f t="shared" si="2"/>
        <v>52.563380281690101</v>
      </c>
      <c r="F37" s="69"/>
      <c r="G37" s="90"/>
      <c r="H37" s="223"/>
      <c r="I37" s="215"/>
      <c r="J37" s="96"/>
      <c r="K37" s="91"/>
    </row>
    <row r="38" spans="1:13" s="77" customFormat="1" ht="31.15" customHeight="1">
      <c r="A38" s="71" t="s">
        <v>834</v>
      </c>
      <c r="B38" s="89"/>
      <c r="C38" s="223"/>
      <c r="D38" s="93"/>
      <c r="E38" s="94"/>
      <c r="F38" s="71"/>
      <c r="G38" s="71"/>
      <c r="H38" s="225"/>
      <c r="I38" s="225"/>
      <c r="J38" s="71"/>
      <c r="K38" s="91"/>
    </row>
    <row r="39" spans="1:13" s="77" customFormat="1" ht="21.75" customHeight="1">
      <c r="A39" s="71" t="s">
        <v>835</v>
      </c>
      <c r="B39" s="89">
        <v>2365</v>
      </c>
      <c r="C39" s="223">
        <v>2621</v>
      </c>
      <c r="D39" s="93">
        <v>3344</v>
      </c>
      <c r="E39" s="94">
        <f t="shared" si="2"/>
        <v>41.395348837209298</v>
      </c>
      <c r="F39" s="71"/>
      <c r="G39" s="71"/>
      <c r="H39" s="225"/>
      <c r="I39" s="225"/>
      <c r="J39" s="71"/>
      <c r="K39" s="91"/>
    </row>
    <row r="40" spans="1:13" s="77" customFormat="1" ht="21.75" customHeight="1">
      <c r="A40" s="71" t="s">
        <v>836</v>
      </c>
      <c r="B40" s="89">
        <v>18046</v>
      </c>
      <c r="C40" s="223"/>
      <c r="D40" s="93">
        <v>12115</v>
      </c>
      <c r="E40" s="91">
        <f t="shared" si="2"/>
        <v>-32.866009087886503</v>
      </c>
      <c r="F40" s="71"/>
      <c r="G40" s="71"/>
      <c r="H40" s="225"/>
      <c r="I40" s="225"/>
      <c r="J40" s="71"/>
      <c r="K40" s="91"/>
    </row>
    <row r="41" spans="1:13" s="77" customFormat="1" ht="21.75" customHeight="1">
      <c r="A41" s="71" t="s">
        <v>837</v>
      </c>
      <c r="B41" s="89"/>
      <c r="C41" s="223"/>
      <c r="D41" s="93"/>
      <c r="E41" s="91"/>
      <c r="F41" s="71"/>
      <c r="G41" s="71"/>
      <c r="H41" s="225"/>
      <c r="I41" s="225"/>
      <c r="J41" s="71"/>
      <c r="K41" s="91"/>
    </row>
    <row r="42" spans="1:13" s="77" customFormat="1" ht="21.75" customHeight="1">
      <c r="A42" s="71" t="s">
        <v>838</v>
      </c>
      <c r="B42" s="89">
        <v>648</v>
      </c>
      <c r="C42" s="223">
        <v>5807</v>
      </c>
      <c r="D42" s="93">
        <v>3103</v>
      </c>
      <c r="E42" s="91">
        <f t="shared" si="2"/>
        <v>378.85802469135803</v>
      </c>
      <c r="F42" s="71"/>
      <c r="G42" s="71"/>
      <c r="H42" s="225"/>
      <c r="I42" s="225"/>
      <c r="J42" s="71"/>
      <c r="K42" s="91"/>
    </row>
    <row r="43" spans="1:13" s="77" customFormat="1" ht="18.75" customHeight="1">
      <c r="A43" s="71" t="s">
        <v>839</v>
      </c>
      <c r="B43" s="89"/>
      <c r="C43" s="223"/>
      <c r="D43" s="90"/>
      <c r="E43" s="91"/>
      <c r="F43" s="69"/>
      <c r="G43" s="90"/>
      <c r="H43" s="223"/>
      <c r="I43" s="215"/>
      <c r="J43" s="96"/>
      <c r="K43" s="91"/>
    </row>
    <row r="44" spans="1:13" ht="18.75" customHeight="1">
      <c r="A44" s="71" t="s">
        <v>840</v>
      </c>
      <c r="B44" s="89">
        <v>44472</v>
      </c>
      <c r="C44" s="226">
        <f>+C42+C27+C28</f>
        <v>40871</v>
      </c>
      <c r="D44" s="89">
        <v>65468</v>
      </c>
      <c r="E44" s="91">
        <f t="shared" si="2"/>
        <v>47.211728728188497</v>
      </c>
      <c r="F44" s="69" t="s">
        <v>841</v>
      </c>
      <c r="G44" s="90">
        <v>44472</v>
      </c>
      <c r="H44" s="224">
        <v>40871</v>
      </c>
      <c r="I44" s="224"/>
      <c r="J44" s="90">
        <v>65468</v>
      </c>
      <c r="K44" s="91">
        <f t="shared" si="1"/>
        <v>47.211728728188497</v>
      </c>
      <c r="L44" s="77"/>
      <c r="M44" s="97"/>
    </row>
    <row r="45" spans="1:13" ht="24.75" customHeight="1">
      <c r="A45" s="71" t="s">
        <v>842</v>
      </c>
      <c r="B45" s="90">
        <v>43824</v>
      </c>
      <c r="C45" s="224">
        <f>+C28+C27</f>
        <v>35064</v>
      </c>
      <c r="D45" s="90">
        <v>62365</v>
      </c>
      <c r="E45" s="91">
        <f t="shared" si="2"/>
        <v>42.3078678349763</v>
      </c>
      <c r="F45" s="69" t="s">
        <v>843</v>
      </c>
      <c r="G45" s="90">
        <v>41369</v>
      </c>
      <c r="H45" s="224">
        <v>35064</v>
      </c>
      <c r="I45" s="224"/>
      <c r="J45" s="90">
        <v>65059</v>
      </c>
      <c r="K45" s="91">
        <f t="shared" si="1"/>
        <v>57.265101887887099</v>
      </c>
      <c r="L45" s="77"/>
      <c r="M45" s="77"/>
    </row>
    <row r="46" spans="1:13">
      <c r="B46" s="56"/>
      <c r="C46" s="83"/>
      <c r="D46" s="56"/>
      <c r="E46" s="56"/>
      <c r="F46" s="56"/>
      <c r="G46" s="56"/>
      <c r="H46" s="83"/>
      <c r="I46" s="83"/>
      <c r="J46" s="56"/>
      <c r="K46" s="56"/>
    </row>
  </sheetData>
  <mergeCells count="1">
    <mergeCell ref="A1:K1"/>
  </mergeCells>
  <phoneticPr fontId="94" type="noConversion"/>
  <pageMargins left="0.62992125984252001" right="0.15748031496063" top="0.98425196850393704" bottom="0.78740157480314998" header="0.511811023622047" footer="0.511811023622047"/>
  <pageSetup paperSize="9" firstPageNumber="37" orientation="landscape" useFirstPageNumber="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H10" sqref="H10"/>
    </sheetView>
  </sheetViews>
  <sheetFormatPr defaultColWidth="9" defaultRowHeight="13.5"/>
  <cols>
    <col min="1" max="1" width="48.25" style="56" customWidth="1"/>
    <col min="2" max="2" width="28.5" style="56" customWidth="1"/>
    <col min="3" max="16384" width="9" style="56"/>
  </cols>
  <sheetData>
    <row r="1" spans="1:2" ht="22.5">
      <c r="A1" s="194" t="s">
        <v>844</v>
      </c>
      <c r="B1" s="194"/>
    </row>
    <row r="2" spans="1:2">
      <c r="B2" s="76" t="s">
        <v>18</v>
      </c>
    </row>
    <row r="3" spans="1:2" ht="31.5" customHeight="1">
      <c r="A3" s="67" t="s">
        <v>723</v>
      </c>
      <c r="B3" s="72" t="s">
        <v>96</v>
      </c>
    </row>
    <row r="4" spans="1:2" ht="19.5" customHeight="1">
      <c r="A4" s="71" t="s">
        <v>783</v>
      </c>
      <c r="B4" s="70">
        <v>33632</v>
      </c>
    </row>
    <row r="5" spans="1:2" ht="19.5" customHeight="1">
      <c r="A5" s="71" t="s">
        <v>785</v>
      </c>
      <c r="B5" s="70">
        <v>1479</v>
      </c>
    </row>
    <row r="6" spans="1:2" ht="19.5" customHeight="1">
      <c r="A6" s="71" t="s">
        <v>787</v>
      </c>
      <c r="B6" s="70">
        <v>46</v>
      </c>
    </row>
    <row r="7" spans="1:2" ht="19.5" customHeight="1">
      <c r="A7" s="71" t="s">
        <v>789</v>
      </c>
      <c r="B7" s="70"/>
    </row>
    <row r="8" spans="1:2" ht="19.5" customHeight="1">
      <c r="A8" s="71" t="s">
        <v>791</v>
      </c>
      <c r="B8" s="70">
        <v>536</v>
      </c>
    </row>
    <row r="9" spans="1:2" ht="19.5" customHeight="1">
      <c r="A9" s="71" t="s">
        <v>793</v>
      </c>
      <c r="B9" s="70"/>
    </row>
    <row r="10" spans="1:2" ht="19.5" customHeight="1">
      <c r="A10" s="71" t="s">
        <v>795</v>
      </c>
      <c r="B10" s="70">
        <v>879</v>
      </c>
    </row>
    <row r="11" spans="1:2" ht="19.5" customHeight="1">
      <c r="A11" s="71" t="s">
        <v>797</v>
      </c>
      <c r="B11" s="70"/>
    </row>
    <row r="12" spans="1:2" ht="19.5" customHeight="1">
      <c r="A12" s="72" t="s">
        <v>814</v>
      </c>
      <c r="B12" s="73">
        <v>36572</v>
      </c>
    </row>
    <row r="13" spans="1:2" ht="19.5" customHeight="1">
      <c r="A13" s="74" t="s">
        <v>816</v>
      </c>
      <c r="B13" s="73">
        <v>28896</v>
      </c>
    </row>
    <row r="14" spans="1:2" ht="19.5" customHeight="1">
      <c r="A14" s="71" t="s">
        <v>818</v>
      </c>
      <c r="B14" s="70">
        <v>13678</v>
      </c>
    </row>
    <row r="15" spans="1:2" ht="19.5" customHeight="1">
      <c r="A15" s="71" t="s">
        <v>820</v>
      </c>
      <c r="B15" s="70">
        <v>7</v>
      </c>
    </row>
    <row r="16" spans="1:2" ht="19.5" customHeight="1">
      <c r="A16" s="71" t="s">
        <v>822</v>
      </c>
      <c r="B16" s="70">
        <v>951</v>
      </c>
    </row>
    <row r="17" spans="1:2" ht="19.5" customHeight="1">
      <c r="A17" s="71" t="s">
        <v>824</v>
      </c>
      <c r="B17" s="70">
        <v>220</v>
      </c>
    </row>
    <row r="18" spans="1:2" ht="19.5" customHeight="1">
      <c r="A18" s="71" t="s">
        <v>826</v>
      </c>
      <c r="B18" s="70">
        <v>26</v>
      </c>
    </row>
    <row r="19" spans="1:2" ht="19.5" customHeight="1">
      <c r="A19" s="71" t="s">
        <v>828</v>
      </c>
      <c r="B19" s="70">
        <v>923</v>
      </c>
    </row>
    <row r="20" spans="1:2" ht="19.5" customHeight="1">
      <c r="A20" s="71" t="s">
        <v>830</v>
      </c>
      <c r="B20" s="70">
        <v>83</v>
      </c>
    </row>
    <row r="21" spans="1:2" ht="19.5" customHeight="1">
      <c r="A21" s="71" t="s">
        <v>832</v>
      </c>
      <c r="B21" s="70">
        <v>11468</v>
      </c>
    </row>
    <row r="22" spans="1:2" ht="19.5" customHeight="1">
      <c r="A22" s="71" t="s">
        <v>833</v>
      </c>
      <c r="B22" s="70">
        <v>8124</v>
      </c>
    </row>
    <row r="23" spans="1:2" ht="19.5" customHeight="1">
      <c r="A23" s="71" t="s">
        <v>834</v>
      </c>
      <c r="B23" s="70"/>
    </row>
    <row r="24" spans="1:2" ht="19.5" customHeight="1">
      <c r="A24" s="71" t="s">
        <v>835</v>
      </c>
      <c r="B24" s="70">
        <v>3344</v>
      </c>
    </row>
    <row r="25" spans="1:2" ht="19.5" customHeight="1">
      <c r="A25" s="71" t="s">
        <v>836</v>
      </c>
      <c r="B25" s="70">
        <v>12115</v>
      </c>
    </row>
    <row r="26" spans="1:2" ht="19.5" customHeight="1">
      <c r="A26" s="71" t="s">
        <v>837</v>
      </c>
      <c r="B26" s="70"/>
    </row>
    <row r="27" spans="1:2" ht="19.5" customHeight="1">
      <c r="A27" s="71" t="s">
        <v>838</v>
      </c>
      <c r="B27" s="70">
        <v>3103</v>
      </c>
    </row>
    <row r="28" spans="1:2" ht="19.5" customHeight="1">
      <c r="A28" s="71" t="s">
        <v>839</v>
      </c>
      <c r="B28" s="70"/>
    </row>
    <row r="29" spans="1:2" ht="19.5" customHeight="1">
      <c r="A29" s="72" t="s">
        <v>840</v>
      </c>
      <c r="B29" s="73">
        <v>65468</v>
      </c>
    </row>
  </sheetData>
  <mergeCells count="1">
    <mergeCell ref="A1:B1"/>
  </mergeCells>
  <phoneticPr fontId="94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36"/>
  <sheetViews>
    <sheetView workbookViewId="0">
      <selection activeCell="E9" sqref="E9"/>
    </sheetView>
  </sheetViews>
  <sheetFormatPr defaultColWidth="9" defaultRowHeight="13.5"/>
  <cols>
    <col min="1" max="1" width="62.5" style="56" customWidth="1"/>
    <col min="2" max="2" width="31" style="56" customWidth="1"/>
    <col min="3" max="16384" width="9" style="56"/>
  </cols>
  <sheetData>
    <row r="1" spans="1:2" ht="22.5">
      <c r="A1" s="195" t="s">
        <v>845</v>
      </c>
      <c r="B1" s="195"/>
    </row>
    <row r="2" spans="1:2">
      <c r="A2" s="65"/>
      <c r="B2" s="66" t="s">
        <v>18</v>
      </c>
    </row>
    <row r="3" spans="1:2" ht="21.75" customHeight="1">
      <c r="A3" s="67" t="s">
        <v>723</v>
      </c>
      <c r="B3" s="68" t="s">
        <v>96</v>
      </c>
    </row>
    <row r="4" spans="1:2" ht="21.75" customHeight="1">
      <c r="A4" s="69" t="s">
        <v>784</v>
      </c>
      <c r="B4" s="70">
        <v>7</v>
      </c>
    </row>
    <row r="5" spans="1:2" ht="21.75" customHeight="1">
      <c r="A5" s="69" t="s">
        <v>786</v>
      </c>
      <c r="B5" s="70">
        <v>1756</v>
      </c>
    </row>
    <row r="6" spans="1:2" ht="21.75" customHeight="1">
      <c r="A6" s="69" t="s">
        <v>788</v>
      </c>
      <c r="B6" s="70">
        <v>48316</v>
      </c>
    </row>
    <row r="7" spans="1:2" ht="21.75" customHeight="1">
      <c r="A7" s="69" t="s">
        <v>790</v>
      </c>
      <c r="B7" s="70">
        <v>46054</v>
      </c>
    </row>
    <row r="8" spans="1:2" ht="21.75" customHeight="1">
      <c r="A8" s="69" t="s">
        <v>792</v>
      </c>
      <c r="B8" s="70">
        <v>0</v>
      </c>
    </row>
    <row r="9" spans="1:2" ht="21.75" customHeight="1">
      <c r="A9" s="69" t="s">
        <v>794</v>
      </c>
      <c r="B9" s="70">
        <v>1062</v>
      </c>
    </row>
    <row r="10" spans="1:2" ht="21.75" customHeight="1">
      <c r="A10" s="69" t="s">
        <v>796</v>
      </c>
      <c r="B10" s="70">
        <v>147</v>
      </c>
    </row>
    <row r="11" spans="1:2" ht="21.75" customHeight="1">
      <c r="A11" s="69" t="s">
        <v>798</v>
      </c>
      <c r="B11" s="70">
        <v>360</v>
      </c>
    </row>
    <row r="12" spans="1:2" ht="21.75" customHeight="1">
      <c r="A12" s="69" t="s">
        <v>799</v>
      </c>
      <c r="B12" s="70">
        <v>693</v>
      </c>
    </row>
    <row r="13" spans="1:2" ht="21.75" customHeight="1">
      <c r="A13" s="69" t="s">
        <v>800</v>
      </c>
      <c r="B13" s="70">
        <v>3193</v>
      </c>
    </row>
    <row r="14" spans="1:2" ht="21.75" customHeight="1">
      <c r="A14" s="69" t="s">
        <v>846</v>
      </c>
      <c r="B14" s="70">
        <v>270</v>
      </c>
    </row>
    <row r="15" spans="1:2" ht="21.75" customHeight="1">
      <c r="A15" s="69" t="s">
        <v>802</v>
      </c>
      <c r="B15" s="70">
        <v>2923</v>
      </c>
    </row>
    <row r="16" spans="1:2" ht="21.75" customHeight="1">
      <c r="A16" s="69" t="s">
        <v>803</v>
      </c>
      <c r="B16" s="70">
        <v>0</v>
      </c>
    </row>
    <row r="17" spans="1:2" ht="21.75" customHeight="1">
      <c r="A17" s="69" t="s">
        <v>804</v>
      </c>
      <c r="B17" s="70">
        <v>0</v>
      </c>
    </row>
    <row r="18" spans="1:2" ht="21.75" customHeight="1">
      <c r="A18" s="69" t="s">
        <v>805</v>
      </c>
      <c r="B18" s="70">
        <v>0</v>
      </c>
    </row>
    <row r="19" spans="1:2" ht="21.75" customHeight="1">
      <c r="A19" s="69" t="s">
        <v>806</v>
      </c>
      <c r="B19" s="70">
        <v>115</v>
      </c>
    </row>
    <row r="20" spans="1:2" ht="21.75" customHeight="1">
      <c r="A20" s="69" t="s">
        <v>807</v>
      </c>
      <c r="B20" s="70">
        <v>3454</v>
      </c>
    </row>
    <row r="21" spans="1:2" ht="21.75" customHeight="1">
      <c r="A21" s="69" t="s">
        <v>808</v>
      </c>
      <c r="B21" s="70">
        <v>0</v>
      </c>
    </row>
    <row r="22" spans="1:2" ht="21.75" customHeight="1">
      <c r="A22" s="69" t="s">
        <v>809</v>
      </c>
      <c r="B22" s="70">
        <v>3454</v>
      </c>
    </row>
    <row r="23" spans="1:2" ht="21.75" customHeight="1">
      <c r="A23" s="69" t="s">
        <v>810</v>
      </c>
      <c r="B23" s="70">
        <v>0</v>
      </c>
    </row>
    <row r="24" spans="1:2" ht="21.75" customHeight="1">
      <c r="A24" s="69" t="s">
        <v>811</v>
      </c>
      <c r="B24" s="70">
        <v>782</v>
      </c>
    </row>
    <row r="25" spans="1:2" ht="21.75" customHeight="1">
      <c r="A25" s="69" t="s">
        <v>812</v>
      </c>
      <c r="B25" s="70">
        <v>17</v>
      </c>
    </row>
    <row r="26" spans="1:2" ht="21.75" customHeight="1">
      <c r="A26" s="71" t="s">
        <v>813</v>
      </c>
      <c r="B26" s="70"/>
    </row>
    <row r="27" spans="1:2" ht="21.75" customHeight="1">
      <c r="A27" s="72" t="s">
        <v>815</v>
      </c>
      <c r="B27" s="73">
        <v>57640</v>
      </c>
    </row>
    <row r="28" spans="1:2" ht="21.75" customHeight="1">
      <c r="A28" s="74" t="s">
        <v>817</v>
      </c>
      <c r="B28" s="73">
        <v>7828</v>
      </c>
    </row>
    <row r="29" spans="1:2" ht="21.75" customHeight="1">
      <c r="A29" s="69" t="s">
        <v>819</v>
      </c>
      <c r="B29" s="70"/>
    </row>
    <row r="30" spans="1:2" ht="21.75" customHeight="1">
      <c r="A30" s="69" t="s">
        <v>821</v>
      </c>
      <c r="B30" s="70"/>
    </row>
    <row r="31" spans="1:2" ht="21.75" customHeight="1">
      <c r="A31" s="69" t="s">
        <v>823</v>
      </c>
      <c r="B31" s="70"/>
    </row>
    <row r="32" spans="1:2" ht="21.75" customHeight="1">
      <c r="A32" s="69" t="s">
        <v>825</v>
      </c>
      <c r="B32" s="70">
        <v>5304</v>
      </c>
    </row>
    <row r="33" spans="1:2" ht="21.75" customHeight="1">
      <c r="A33" s="69" t="s">
        <v>827</v>
      </c>
      <c r="B33" s="70">
        <v>409</v>
      </c>
    </row>
    <row r="34" spans="1:2" ht="21.75" customHeight="1">
      <c r="A34" s="69" t="s">
        <v>829</v>
      </c>
      <c r="B34" s="70">
        <v>2115</v>
      </c>
    </row>
    <row r="35" spans="1:2" ht="21.75" customHeight="1">
      <c r="A35" s="69" t="s">
        <v>831</v>
      </c>
      <c r="B35" s="70"/>
    </row>
    <row r="36" spans="1:2" ht="21.75" customHeight="1">
      <c r="A36" s="72" t="s">
        <v>841</v>
      </c>
      <c r="B36" s="75">
        <v>65468</v>
      </c>
    </row>
  </sheetData>
  <mergeCells count="1">
    <mergeCell ref="A1:B1"/>
  </mergeCells>
  <phoneticPr fontId="9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E11" sqref="E11"/>
    </sheetView>
  </sheetViews>
  <sheetFormatPr defaultColWidth="9" defaultRowHeight="13.5"/>
  <cols>
    <col min="1" max="1" width="44" style="56" customWidth="1"/>
    <col min="2" max="2" width="29" style="56" customWidth="1"/>
    <col min="3" max="16384" width="9" style="56"/>
  </cols>
  <sheetData>
    <row r="1" spans="1:2" ht="52.5" customHeight="1">
      <c r="A1" s="214" t="s">
        <v>921</v>
      </c>
      <c r="B1" s="196"/>
    </row>
    <row r="2" spans="1:2">
      <c r="A2" s="57"/>
      <c r="B2" s="58" t="s">
        <v>18</v>
      </c>
    </row>
    <row r="3" spans="1:2" ht="31.5" customHeight="1">
      <c r="A3" s="59" t="s">
        <v>847</v>
      </c>
      <c r="B3" s="59" t="s">
        <v>96</v>
      </c>
    </row>
    <row r="4" spans="1:2" ht="31.5" customHeight="1">
      <c r="A4" s="60" t="s">
        <v>848</v>
      </c>
      <c r="B4" s="61">
        <v>57640</v>
      </c>
    </row>
    <row r="5" spans="1:2" ht="31.5" customHeight="1">
      <c r="A5" s="62" t="s">
        <v>849</v>
      </c>
      <c r="B5" s="61"/>
    </row>
    <row r="6" spans="1:2" ht="31.5" customHeight="1">
      <c r="A6" s="62" t="s">
        <v>850</v>
      </c>
      <c r="B6" s="61"/>
    </row>
    <row r="7" spans="1:2" ht="31.5" customHeight="1">
      <c r="A7" s="62" t="s">
        <v>851</v>
      </c>
      <c r="B7" s="61">
        <v>5304</v>
      </c>
    </row>
    <row r="8" spans="1:2" ht="31.5" customHeight="1">
      <c r="A8" s="62" t="s">
        <v>852</v>
      </c>
      <c r="B8" s="61">
        <v>2115</v>
      </c>
    </row>
    <row r="9" spans="1:2" ht="31.5" customHeight="1">
      <c r="A9" s="62" t="s">
        <v>853</v>
      </c>
      <c r="B9" s="61">
        <v>2115</v>
      </c>
    </row>
    <row r="10" spans="1:2" ht="31.5" customHeight="1">
      <c r="A10" s="62" t="s">
        <v>854</v>
      </c>
      <c r="B10" s="61"/>
    </row>
    <row r="11" spans="1:2" ht="31.5" customHeight="1">
      <c r="A11" s="62" t="s">
        <v>855</v>
      </c>
      <c r="B11" s="61"/>
    </row>
    <row r="12" spans="1:2" ht="31.5" customHeight="1">
      <c r="A12" s="62" t="s">
        <v>856</v>
      </c>
      <c r="B12" s="61"/>
    </row>
    <row r="13" spans="1:2" ht="31.5" customHeight="1">
      <c r="A13" s="62" t="s">
        <v>857</v>
      </c>
      <c r="B13" s="61"/>
    </row>
    <row r="14" spans="1:2" ht="31.5" customHeight="1">
      <c r="A14" s="62" t="s">
        <v>858</v>
      </c>
      <c r="B14" s="61">
        <v>409</v>
      </c>
    </row>
    <row r="15" spans="1:2" ht="31.5" customHeight="1">
      <c r="A15" s="63" t="s">
        <v>841</v>
      </c>
      <c r="B15" s="64">
        <v>65468</v>
      </c>
    </row>
  </sheetData>
  <mergeCells count="1">
    <mergeCell ref="A1:B1"/>
  </mergeCells>
  <phoneticPr fontId="9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D29" sqref="D29"/>
    </sheetView>
  </sheetViews>
  <sheetFormatPr defaultColWidth="9" defaultRowHeight="13.5"/>
  <cols>
    <col min="1" max="1" width="46" customWidth="1"/>
    <col min="2" max="2" width="33" customWidth="1"/>
  </cols>
  <sheetData>
    <row r="1" spans="1:2" ht="54.75" customHeight="1">
      <c r="A1" s="212" t="s">
        <v>920</v>
      </c>
      <c r="B1" s="197"/>
    </row>
    <row r="2" spans="1:2">
      <c r="A2" s="51"/>
      <c r="B2" s="52" t="s">
        <v>18</v>
      </c>
    </row>
    <row r="3" spans="1:2" ht="27.75" customHeight="1">
      <c r="A3" s="53" t="s">
        <v>859</v>
      </c>
      <c r="B3" s="53" t="s">
        <v>96</v>
      </c>
    </row>
    <row r="4" spans="1:2" ht="27.75" customHeight="1">
      <c r="A4" s="54" t="s">
        <v>753</v>
      </c>
      <c r="B4" s="55">
        <v>13678.0789735</v>
      </c>
    </row>
  </sheetData>
  <mergeCells count="1">
    <mergeCell ref="A1:B1"/>
  </mergeCells>
  <phoneticPr fontId="9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D15" sqref="D15"/>
    </sheetView>
  </sheetViews>
  <sheetFormatPr defaultColWidth="9" defaultRowHeight="13.5"/>
  <cols>
    <col min="1" max="1" width="27.75" customWidth="1"/>
    <col min="2" max="2" width="22.5" customWidth="1"/>
    <col min="3" max="3" width="24.125" customWidth="1"/>
  </cols>
  <sheetData>
    <row r="1" spans="1:3" ht="40.5" customHeight="1">
      <c r="A1" s="198" t="s">
        <v>860</v>
      </c>
      <c r="B1" s="198"/>
      <c r="C1" s="198"/>
    </row>
    <row r="2" spans="1:3">
      <c r="A2" s="46"/>
      <c r="B2" s="46"/>
      <c r="C2" s="47" t="s">
        <v>18</v>
      </c>
    </row>
    <row r="3" spans="1:3" ht="24" customHeight="1">
      <c r="A3" s="201" t="s">
        <v>859</v>
      </c>
      <c r="B3" s="199" t="s">
        <v>861</v>
      </c>
      <c r="C3" s="200"/>
    </row>
    <row r="4" spans="1:3" ht="24" customHeight="1">
      <c r="A4" s="202"/>
      <c r="B4" s="48" t="s">
        <v>776</v>
      </c>
      <c r="C4" s="48" t="s">
        <v>777</v>
      </c>
    </row>
    <row r="5" spans="1:3" ht="24" customHeight="1">
      <c r="A5" s="49" t="s">
        <v>778</v>
      </c>
      <c r="B5" s="50">
        <v>33097</v>
      </c>
      <c r="C5" s="50">
        <v>37500</v>
      </c>
    </row>
  </sheetData>
  <mergeCells count="3">
    <mergeCell ref="A1:C1"/>
    <mergeCell ref="B3:C3"/>
    <mergeCell ref="A3:A4"/>
  </mergeCells>
  <phoneticPr fontId="9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B19" sqref="B19:D20"/>
    </sheetView>
  </sheetViews>
  <sheetFormatPr defaultColWidth="9" defaultRowHeight="13.5"/>
  <cols>
    <col min="1" max="1" width="34.625" style="29" customWidth="1"/>
    <col min="2" max="2" width="14" style="29" customWidth="1"/>
    <col min="3" max="3" width="15" style="29" customWidth="1"/>
    <col min="4" max="4" width="17.5" style="29" customWidth="1"/>
    <col min="5" max="16384" width="9" style="29"/>
  </cols>
  <sheetData>
    <row r="1" spans="1:4" ht="36" customHeight="1">
      <c r="A1" s="203" t="s">
        <v>862</v>
      </c>
      <c r="B1" s="203"/>
      <c r="C1" s="203"/>
      <c r="D1" s="203"/>
    </row>
    <row r="2" spans="1:4">
      <c r="D2" s="30" t="s">
        <v>18</v>
      </c>
    </row>
    <row r="3" spans="1:4" s="25" customFormat="1" ht="29.25" customHeight="1">
      <c r="A3" s="31" t="s">
        <v>723</v>
      </c>
      <c r="B3" s="31" t="s">
        <v>863</v>
      </c>
      <c r="C3" s="31" t="s">
        <v>864</v>
      </c>
      <c r="D3" s="31" t="s">
        <v>22</v>
      </c>
    </row>
    <row r="4" spans="1:4" s="26" customFormat="1" ht="21" customHeight="1">
      <c r="A4" s="21" t="s">
        <v>865</v>
      </c>
      <c r="B4" s="33"/>
      <c r="C4" s="33"/>
      <c r="D4" s="39"/>
    </row>
    <row r="5" spans="1:4" s="27" customFormat="1" ht="21" customHeight="1">
      <c r="A5" s="40" t="s">
        <v>866</v>
      </c>
      <c r="B5" s="41"/>
      <c r="C5" s="41"/>
      <c r="D5" s="41"/>
    </row>
    <row r="6" spans="1:4" s="27" customFormat="1" ht="21" customHeight="1">
      <c r="A6" s="40" t="s">
        <v>867</v>
      </c>
      <c r="B6" s="42"/>
      <c r="C6" s="43"/>
      <c r="D6" s="41"/>
    </row>
    <row r="7" spans="1:4" s="27" customFormat="1" ht="29.25" customHeight="1">
      <c r="A7" s="40" t="s">
        <v>868</v>
      </c>
      <c r="B7" s="42"/>
      <c r="C7" s="44"/>
      <c r="D7" s="41"/>
    </row>
    <row r="8" spans="1:4" s="27" customFormat="1" ht="21" customHeight="1">
      <c r="A8" s="40" t="s">
        <v>869</v>
      </c>
      <c r="B8" s="41"/>
      <c r="C8" s="41"/>
      <c r="D8" s="41"/>
    </row>
    <row r="9" spans="1:4" s="27" customFormat="1" ht="21" customHeight="1">
      <c r="A9" s="40" t="s">
        <v>870</v>
      </c>
      <c r="B9" s="42"/>
      <c r="C9" s="44"/>
      <c r="D9" s="41"/>
    </row>
    <row r="10" spans="1:4" s="27" customFormat="1" ht="21" customHeight="1">
      <c r="A10" s="40" t="s">
        <v>871</v>
      </c>
      <c r="B10" s="42"/>
      <c r="C10" s="44"/>
      <c r="D10" s="41"/>
    </row>
    <row r="11" spans="1:4" s="27" customFormat="1" ht="21" customHeight="1">
      <c r="A11" s="40" t="s">
        <v>872</v>
      </c>
      <c r="B11" s="44"/>
      <c r="C11" s="44"/>
      <c r="D11" s="41"/>
    </row>
    <row r="12" spans="1:4" s="27" customFormat="1" ht="21" customHeight="1">
      <c r="A12" s="40" t="s">
        <v>873</v>
      </c>
      <c r="B12" s="44"/>
      <c r="C12" s="44"/>
      <c r="D12" s="41"/>
    </row>
    <row r="13" spans="1:4" s="27" customFormat="1" ht="25.5" customHeight="1">
      <c r="A13" s="40" t="s">
        <v>874</v>
      </c>
      <c r="B13" s="44"/>
      <c r="C13" s="44"/>
      <c r="D13" s="41"/>
    </row>
    <row r="14" spans="1:4" s="27" customFormat="1" ht="21" customHeight="1">
      <c r="A14" s="40" t="s">
        <v>875</v>
      </c>
      <c r="B14" s="44"/>
      <c r="C14" s="44"/>
      <c r="D14" s="41"/>
    </row>
    <row r="15" spans="1:4" s="27" customFormat="1" ht="26.25" customHeight="1">
      <c r="A15" s="40" t="s">
        <v>876</v>
      </c>
      <c r="B15" s="42"/>
      <c r="C15" s="44"/>
      <c r="D15" s="41"/>
    </row>
    <row r="16" spans="1:4" s="27" customFormat="1" ht="21" customHeight="1">
      <c r="A16" s="40" t="s">
        <v>877</v>
      </c>
      <c r="B16" s="45"/>
      <c r="C16" s="45"/>
      <c r="D16" s="41"/>
    </row>
    <row r="17" spans="1:6" s="28" customFormat="1" ht="21" customHeight="1">
      <c r="A17" s="21" t="s">
        <v>878</v>
      </c>
      <c r="B17" s="38"/>
      <c r="C17" s="38"/>
      <c r="D17" s="39"/>
      <c r="F17" s="26"/>
    </row>
    <row r="18" spans="1:6" s="28" customFormat="1" ht="21" customHeight="1">
      <c r="A18" s="21" t="s">
        <v>879</v>
      </c>
      <c r="B18" s="38"/>
      <c r="C18" s="38"/>
      <c r="D18" s="39"/>
      <c r="F18" s="26"/>
    </row>
    <row r="19" spans="1:6" s="28" customFormat="1" ht="21" customHeight="1">
      <c r="A19" s="21" t="s">
        <v>880</v>
      </c>
      <c r="B19" s="33"/>
      <c r="C19" s="33"/>
      <c r="D19" s="39"/>
      <c r="F19" s="26"/>
    </row>
    <row r="20" spans="1:6">
      <c r="F20" s="27"/>
    </row>
  </sheetData>
  <mergeCells count="1">
    <mergeCell ref="A1:D1"/>
  </mergeCells>
  <phoneticPr fontId="94" type="noConversion"/>
  <pageMargins left="0.74803149606299202" right="0.39370078740157499" top="0.82677165354330695" bottom="0.74803149606299202" header="0.511811023622047" footer="0.39370078740157499"/>
  <pageSetup paperSize="9" firstPageNumber="41" orientation="landscape" useFirstPageNumber="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D22" sqref="D22"/>
    </sheetView>
  </sheetViews>
  <sheetFormatPr defaultColWidth="9" defaultRowHeight="13.5"/>
  <cols>
    <col min="1" max="1" width="37.125" style="29" customWidth="1"/>
    <col min="2" max="2" width="17.875" style="29" customWidth="1"/>
    <col min="3" max="3" width="16.75" style="29" customWidth="1"/>
    <col min="4" max="4" width="16" style="29" customWidth="1"/>
    <col min="5" max="16384" width="9" style="29"/>
  </cols>
  <sheetData>
    <row r="1" spans="1:6" ht="36" customHeight="1">
      <c r="A1" s="203" t="s">
        <v>881</v>
      </c>
      <c r="B1" s="203"/>
      <c r="C1" s="203"/>
      <c r="D1" s="203"/>
    </row>
    <row r="2" spans="1:6">
      <c r="D2" s="30" t="s">
        <v>18</v>
      </c>
    </row>
    <row r="3" spans="1:6" s="25" customFormat="1" ht="29.25" customHeight="1">
      <c r="A3" s="31" t="s">
        <v>723</v>
      </c>
      <c r="B3" s="31" t="s">
        <v>863</v>
      </c>
      <c r="C3" s="31" t="s">
        <v>864</v>
      </c>
      <c r="D3" s="31" t="s">
        <v>22</v>
      </c>
    </row>
    <row r="4" spans="1:6" s="26" customFormat="1" ht="21" customHeight="1">
      <c r="A4" s="32" t="s">
        <v>882</v>
      </c>
      <c r="B4" s="33"/>
      <c r="C4" s="33"/>
      <c r="D4" s="33"/>
    </row>
    <row r="5" spans="1:6" s="27" customFormat="1" ht="21" customHeight="1">
      <c r="A5" s="34" t="s">
        <v>883</v>
      </c>
      <c r="B5" s="35"/>
      <c r="C5" s="35"/>
      <c r="D5" s="35"/>
    </row>
    <row r="6" spans="1:6" s="27" customFormat="1" ht="21" customHeight="1">
      <c r="A6" s="34" t="s">
        <v>884</v>
      </c>
      <c r="B6" s="36"/>
      <c r="C6" s="36"/>
      <c r="D6" s="36"/>
    </row>
    <row r="7" spans="1:6" s="27" customFormat="1" ht="29.25" customHeight="1">
      <c r="A7" s="34" t="s">
        <v>885</v>
      </c>
      <c r="B7" s="36"/>
      <c r="C7" s="36"/>
      <c r="D7" s="36"/>
    </row>
    <row r="8" spans="1:6" s="27" customFormat="1" ht="24" customHeight="1">
      <c r="A8" s="34" t="s">
        <v>886</v>
      </c>
      <c r="B8" s="36"/>
      <c r="C8" s="36"/>
      <c r="D8" s="36"/>
    </row>
    <row r="9" spans="1:6" s="26" customFormat="1" ht="21" customHeight="1">
      <c r="A9" s="32" t="s">
        <v>887</v>
      </c>
      <c r="B9" s="37"/>
      <c r="C9" s="37"/>
      <c r="D9" s="37"/>
    </row>
    <row r="10" spans="1:6" s="26" customFormat="1" ht="21" customHeight="1">
      <c r="A10" s="32" t="s">
        <v>888</v>
      </c>
      <c r="B10" s="37"/>
      <c r="C10" s="37"/>
      <c r="D10" s="37"/>
    </row>
    <row r="11" spans="1:6" s="26" customFormat="1" ht="21" customHeight="1">
      <c r="A11" s="32" t="s">
        <v>889</v>
      </c>
      <c r="B11" s="38"/>
      <c r="C11" s="38"/>
      <c r="D11" s="38"/>
    </row>
    <row r="12" spans="1:6" s="28" customFormat="1" ht="21" customHeight="1">
      <c r="A12" s="32" t="s">
        <v>880</v>
      </c>
      <c r="B12" s="33"/>
      <c r="C12" s="33"/>
      <c r="D12" s="33"/>
      <c r="F12" s="26"/>
    </row>
    <row r="13" spans="1:6">
      <c r="F13" s="27"/>
    </row>
  </sheetData>
  <mergeCells count="1">
    <mergeCell ref="A1:D1"/>
  </mergeCells>
  <phoneticPr fontId="94" type="noConversion"/>
  <pageMargins left="0.74803149606299202" right="0.39370078740157499" top="0.82677165354330695" bottom="0.74803149606299202" header="0.511811023622047" footer="0.39370078740157499"/>
  <pageSetup paperSize="9" firstPageNumber="41" orientation="landscape" useFirstPageNumber="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B6" sqref="B6:E17"/>
    </sheetView>
  </sheetViews>
  <sheetFormatPr defaultColWidth="9" defaultRowHeight="13.5"/>
  <cols>
    <col min="1" max="1" width="41" style="7" customWidth="1"/>
    <col min="2" max="2" width="12.875" style="7" customWidth="1"/>
    <col min="3" max="3" width="12.75" style="5" customWidth="1"/>
    <col min="4" max="4" width="13" style="5" customWidth="1"/>
    <col min="5" max="5" width="11.25" style="5" customWidth="1"/>
    <col min="6" max="6" width="9" style="6" customWidth="1"/>
    <col min="7" max="16384" width="9" style="7"/>
  </cols>
  <sheetData>
    <row r="1" spans="1:6" ht="25.5">
      <c r="A1" s="204" t="s">
        <v>890</v>
      </c>
      <c r="B1" s="204"/>
      <c r="C1" s="204"/>
      <c r="D1" s="204"/>
      <c r="E1" s="204"/>
    </row>
    <row r="2" spans="1:6" ht="18" customHeight="1">
      <c r="E2" s="5" t="s">
        <v>18</v>
      </c>
    </row>
    <row r="3" spans="1:6" s="1" customFormat="1" ht="27.75" customHeight="1">
      <c r="A3" s="205" t="s">
        <v>723</v>
      </c>
      <c r="B3" s="205" t="s">
        <v>891</v>
      </c>
      <c r="C3" s="207" t="s">
        <v>892</v>
      </c>
      <c r="D3" s="207" t="s">
        <v>96</v>
      </c>
      <c r="E3" s="208" t="s">
        <v>781</v>
      </c>
      <c r="F3" s="8"/>
    </row>
    <row r="4" spans="1:6" s="2" customFormat="1">
      <c r="A4" s="206"/>
      <c r="B4" s="206"/>
      <c r="C4" s="207"/>
      <c r="D4" s="207"/>
      <c r="E4" s="208"/>
      <c r="F4" s="9"/>
    </row>
    <row r="5" spans="1:6" s="3" customFormat="1" ht="26.25" customHeight="1">
      <c r="A5" s="19" t="s">
        <v>893</v>
      </c>
      <c r="B5" s="20"/>
      <c r="C5" s="11"/>
      <c r="D5" s="11"/>
      <c r="E5" s="12"/>
      <c r="F5" s="13"/>
    </row>
    <row r="6" spans="1:6" s="3" customFormat="1" ht="26.25" customHeight="1">
      <c r="A6" s="19" t="s">
        <v>894</v>
      </c>
      <c r="B6" s="220">
        <v>13894</v>
      </c>
      <c r="C6" s="215">
        <v>92559</v>
      </c>
      <c r="D6" s="215">
        <v>57814</v>
      </c>
      <c r="E6" s="216">
        <f>(D6-B6)/B6*100</f>
        <v>316.10767237656501</v>
      </c>
      <c r="F6" s="13"/>
    </row>
    <row r="7" spans="1:6" s="3" customFormat="1" ht="26.25" customHeight="1">
      <c r="A7" s="19" t="s">
        <v>895</v>
      </c>
      <c r="B7" s="220">
        <v>10301</v>
      </c>
      <c r="C7" s="215"/>
      <c r="D7" s="215">
        <v>11800</v>
      </c>
      <c r="E7" s="216">
        <f>(D7-B7)/B7*100</f>
        <v>14.5519852441511</v>
      </c>
      <c r="F7" s="13"/>
    </row>
    <row r="8" spans="1:6" s="3" customFormat="1" ht="26.25" customHeight="1">
      <c r="A8" s="19" t="s">
        <v>896</v>
      </c>
      <c r="B8" s="220"/>
      <c r="C8" s="215"/>
      <c r="D8" s="215"/>
      <c r="E8" s="216"/>
      <c r="F8" s="13"/>
    </row>
    <row r="9" spans="1:6" s="3" customFormat="1" ht="26.25" customHeight="1">
      <c r="A9" s="19" t="s">
        <v>897</v>
      </c>
      <c r="B9" s="220"/>
      <c r="C9" s="215"/>
      <c r="D9" s="215"/>
      <c r="E9" s="216"/>
      <c r="F9" s="13"/>
    </row>
    <row r="10" spans="1:6" s="3" customFormat="1" ht="26.25" customHeight="1">
      <c r="A10" s="19" t="s">
        <v>898</v>
      </c>
      <c r="B10" s="220"/>
      <c r="C10" s="215"/>
      <c r="D10" s="215"/>
      <c r="E10" s="216"/>
      <c r="F10" s="13"/>
    </row>
    <row r="11" spans="1:6" s="3" customFormat="1" ht="26.25" customHeight="1">
      <c r="A11" s="19" t="s">
        <v>899</v>
      </c>
      <c r="B11" s="220"/>
      <c r="C11" s="215"/>
      <c r="D11" s="215"/>
      <c r="E11" s="216"/>
      <c r="F11" s="13"/>
    </row>
    <row r="12" spans="1:6" s="3" customFormat="1" ht="26.25" customHeight="1">
      <c r="A12" s="19" t="s">
        <v>900</v>
      </c>
      <c r="B12" s="220">
        <v>11800</v>
      </c>
      <c r="C12" s="215">
        <v>28690</v>
      </c>
      <c r="D12" s="215"/>
      <c r="E12" s="216"/>
      <c r="F12" s="13"/>
    </row>
    <row r="13" spans="1:6" s="4" customFormat="1" ht="26.25" customHeight="1">
      <c r="A13" s="21" t="s">
        <v>814</v>
      </c>
      <c r="B13" s="217">
        <f>SUM(B5:B12)</f>
        <v>35995</v>
      </c>
      <c r="C13" s="217">
        <f>SUM(C5:C12)</f>
        <v>121249</v>
      </c>
      <c r="D13" s="217">
        <f>SUM(D5:D11)</f>
        <v>69614</v>
      </c>
      <c r="E13" s="218">
        <f>(D13-B13)/B13*100</f>
        <v>93.399083206000796</v>
      </c>
      <c r="F13" s="16"/>
    </row>
    <row r="14" spans="1:6" s="4" customFormat="1" ht="26.25" customHeight="1">
      <c r="A14" s="22" t="s">
        <v>816</v>
      </c>
      <c r="B14" s="217">
        <f>B15+B16</f>
        <v>33162</v>
      </c>
      <c r="C14" s="217">
        <f>C15+C16</f>
        <v>0</v>
      </c>
      <c r="D14" s="217">
        <f>D15+D16</f>
        <v>26383</v>
      </c>
      <c r="E14" s="218"/>
      <c r="F14" s="16"/>
    </row>
    <row r="15" spans="1:6" s="3" customFormat="1" ht="26.25" customHeight="1">
      <c r="A15" s="23" t="s">
        <v>901</v>
      </c>
      <c r="B15" s="220"/>
      <c r="C15" s="215"/>
      <c r="D15" s="215"/>
      <c r="E15" s="216"/>
      <c r="F15" s="13"/>
    </row>
    <row r="16" spans="1:6" s="3" customFormat="1" ht="26.25" customHeight="1">
      <c r="A16" s="23" t="s">
        <v>838</v>
      </c>
      <c r="B16" s="220">
        <v>33162</v>
      </c>
      <c r="C16" s="215"/>
      <c r="D16" s="215">
        <v>26383</v>
      </c>
      <c r="E16" s="216"/>
      <c r="F16" s="13"/>
    </row>
    <row r="17" spans="1:6" s="4" customFormat="1" ht="26.25" customHeight="1">
      <c r="A17" s="24" t="s">
        <v>902</v>
      </c>
      <c r="B17" s="217">
        <f>B5+B6+B7+B8+B9+B10+B11+B14+B12</f>
        <v>69157</v>
      </c>
      <c r="C17" s="217">
        <f>C5+C6+C7+C8+C9+C10+C11+C14+C12</f>
        <v>121249</v>
      </c>
      <c r="D17" s="217">
        <f>D5+D6+D7+D8+D9+D10+D11+D14</f>
        <v>95997</v>
      </c>
      <c r="E17" s="218">
        <f>(D17-B17)/B17*100</f>
        <v>38.810243359312899</v>
      </c>
      <c r="F17" s="16"/>
    </row>
    <row r="19" spans="1:6">
      <c r="C19" s="7"/>
      <c r="D19" s="7"/>
    </row>
  </sheetData>
  <mergeCells count="6">
    <mergeCell ref="A1:E1"/>
    <mergeCell ref="A3:A4"/>
    <mergeCell ref="B3:B4"/>
    <mergeCell ref="C3:C4"/>
    <mergeCell ref="D3:D4"/>
    <mergeCell ref="E3:E4"/>
  </mergeCells>
  <phoneticPr fontId="94" type="noConversion"/>
  <pageMargins left="0.82677165354330695" right="0.196850393700787" top="0.98425196850393704" bottom="0.98425196850393704" header="0.511811023622047" footer="0.511811023622047"/>
  <pageSetup paperSize="9" firstPageNumber="40" orientation="landscape" useFirstPageNumber="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B6" sqref="B6:E17"/>
    </sheetView>
  </sheetViews>
  <sheetFormatPr defaultColWidth="9" defaultRowHeight="13.5"/>
  <cols>
    <col min="1" max="1" width="39.875" style="5" customWidth="1"/>
    <col min="2" max="2" width="11.25" style="5" customWidth="1"/>
    <col min="3" max="5" width="11.625" style="5" customWidth="1"/>
    <col min="6" max="6" width="9" style="6" customWidth="1"/>
    <col min="7" max="16384" width="9" style="7"/>
  </cols>
  <sheetData>
    <row r="1" spans="1:6" ht="25.5">
      <c r="A1" s="204" t="s">
        <v>903</v>
      </c>
      <c r="B1" s="204"/>
      <c r="C1" s="204"/>
      <c r="D1" s="204"/>
      <c r="E1" s="204"/>
    </row>
    <row r="2" spans="1:6" ht="18" customHeight="1">
      <c r="E2" s="5" t="s">
        <v>18</v>
      </c>
    </row>
    <row r="3" spans="1:6" s="1" customFormat="1" ht="27.75" customHeight="1">
      <c r="A3" s="209" t="s">
        <v>723</v>
      </c>
      <c r="B3" s="205" t="s">
        <v>891</v>
      </c>
      <c r="C3" s="207" t="s">
        <v>892</v>
      </c>
      <c r="D3" s="207" t="s">
        <v>96</v>
      </c>
      <c r="E3" s="208" t="s">
        <v>781</v>
      </c>
      <c r="F3" s="8"/>
    </row>
    <row r="4" spans="1:6" s="2" customFormat="1">
      <c r="A4" s="210"/>
      <c r="B4" s="206"/>
      <c r="C4" s="207"/>
      <c r="D4" s="207"/>
      <c r="E4" s="208"/>
      <c r="F4" s="9"/>
    </row>
    <row r="5" spans="1:6" s="3" customFormat="1" ht="26.25" customHeight="1">
      <c r="A5" s="10" t="s">
        <v>904</v>
      </c>
      <c r="B5" s="11"/>
      <c r="C5" s="11"/>
      <c r="D5" s="11"/>
      <c r="E5" s="12"/>
      <c r="F5" s="13"/>
    </row>
    <row r="6" spans="1:6" s="3" customFormat="1" ht="26.25" customHeight="1">
      <c r="A6" s="10" t="s">
        <v>905</v>
      </c>
      <c r="B6" s="215">
        <v>24143</v>
      </c>
      <c r="C6" s="215">
        <v>81070</v>
      </c>
      <c r="D6" s="215">
        <v>66592</v>
      </c>
      <c r="E6" s="216">
        <f>(D6-B6)/B6*100</f>
        <v>175.82321998094699</v>
      </c>
      <c r="F6" s="13"/>
    </row>
    <row r="7" spans="1:6" s="3" customFormat="1" ht="26.25" customHeight="1">
      <c r="A7" s="10" t="s">
        <v>906</v>
      </c>
      <c r="B7" s="215">
        <v>6831</v>
      </c>
      <c r="C7" s="215"/>
      <c r="D7" s="215">
        <v>8555</v>
      </c>
      <c r="E7" s="216">
        <f>(D7-B7)/B7*100</f>
        <v>25.237886107451299</v>
      </c>
      <c r="F7" s="13"/>
    </row>
    <row r="8" spans="1:6" s="3" customFormat="1" ht="26.25" customHeight="1">
      <c r="A8" s="10" t="s">
        <v>907</v>
      </c>
      <c r="B8" s="215"/>
      <c r="C8" s="215"/>
      <c r="D8" s="215"/>
      <c r="E8" s="216"/>
      <c r="F8" s="13"/>
    </row>
    <row r="9" spans="1:6" s="3" customFormat="1" ht="26.25" customHeight="1">
      <c r="A9" s="10" t="s">
        <v>908</v>
      </c>
      <c r="B9" s="215"/>
      <c r="C9" s="215"/>
      <c r="D9" s="215"/>
      <c r="E9" s="216"/>
      <c r="F9" s="13"/>
    </row>
    <row r="10" spans="1:6" s="3" customFormat="1" ht="26.25" customHeight="1">
      <c r="A10" s="14" t="s">
        <v>909</v>
      </c>
      <c r="B10" s="215"/>
      <c r="C10" s="215"/>
      <c r="D10" s="215"/>
      <c r="E10" s="216"/>
      <c r="F10" s="13"/>
    </row>
    <row r="11" spans="1:6" s="3" customFormat="1" ht="26.25" customHeight="1">
      <c r="A11" s="14" t="s">
        <v>910</v>
      </c>
      <c r="B11" s="215"/>
      <c r="C11" s="215"/>
      <c r="D11" s="215"/>
      <c r="E11" s="216"/>
      <c r="F11" s="13"/>
    </row>
    <row r="12" spans="1:6" s="3" customFormat="1" ht="26.25" customHeight="1">
      <c r="A12" s="14" t="s">
        <v>911</v>
      </c>
      <c r="B12" s="215">
        <v>8551</v>
      </c>
      <c r="C12" s="215">
        <v>6914</v>
      </c>
      <c r="D12" s="215"/>
      <c r="E12" s="216"/>
      <c r="F12" s="13"/>
    </row>
    <row r="13" spans="1:6" s="4" customFormat="1" ht="26.25" customHeight="1">
      <c r="A13" s="15" t="s">
        <v>815</v>
      </c>
      <c r="B13" s="217">
        <f>SUM(B5:B12)</f>
        <v>39525</v>
      </c>
      <c r="C13" s="217">
        <f>SUM(C5:C12)</f>
        <v>87984</v>
      </c>
      <c r="D13" s="217">
        <f>SUM(D5:D11)</f>
        <v>75147</v>
      </c>
      <c r="E13" s="218">
        <f>(D13-B13)/B13*100</f>
        <v>90.125237191650896</v>
      </c>
      <c r="F13" s="16"/>
    </row>
    <row r="14" spans="1:6" s="4" customFormat="1" ht="26.25" customHeight="1">
      <c r="A14" s="17" t="s">
        <v>817</v>
      </c>
      <c r="B14" s="219">
        <f>B15+B16</f>
        <v>26383</v>
      </c>
      <c r="C14" s="219">
        <f>C15+C16</f>
        <v>0</v>
      </c>
      <c r="D14" s="219">
        <f>D15+D16</f>
        <v>20850</v>
      </c>
      <c r="E14" s="218"/>
      <c r="F14" s="16"/>
    </row>
    <row r="15" spans="1:6" s="3" customFormat="1" ht="26.25" customHeight="1">
      <c r="A15" s="14" t="s">
        <v>912</v>
      </c>
      <c r="B15" s="215"/>
      <c r="C15" s="215"/>
      <c r="D15" s="215"/>
      <c r="E15" s="216"/>
      <c r="F15" s="13"/>
    </row>
    <row r="16" spans="1:6" s="3" customFormat="1" ht="26.25" customHeight="1">
      <c r="A16" s="14" t="s">
        <v>827</v>
      </c>
      <c r="B16" s="215">
        <v>26383</v>
      </c>
      <c r="C16" s="215"/>
      <c r="D16" s="215">
        <v>20850</v>
      </c>
      <c r="E16" s="216"/>
      <c r="F16" s="13"/>
    </row>
    <row r="17" spans="1:6" s="4" customFormat="1" ht="26.25" customHeight="1">
      <c r="A17" s="18" t="s">
        <v>913</v>
      </c>
      <c r="B17" s="217">
        <f>B5+B6+B7+B8+B9+B10+B11+B14+B12</f>
        <v>65908</v>
      </c>
      <c r="C17" s="217">
        <f>C5+C6+C7+C8+C9+C10+C11+C14+C12</f>
        <v>87984</v>
      </c>
      <c r="D17" s="217">
        <f>D5+D6+D7+D8+D9+D10+D11+D14</f>
        <v>95997</v>
      </c>
      <c r="E17" s="218">
        <f>(D17-B17)/B17*100</f>
        <v>45.6530314984524</v>
      </c>
      <c r="F17" s="16"/>
    </row>
  </sheetData>
  <mergeCells count="6">
    <mergeCell ref="A1:E1"/>
    <mergeCell ref="A3:A4"/>
    <mergeCell ref="B3:B4"/>
    <mergeCell ref="C3:C4"/>
    <mergeCell ref="D3:D4"/>
    <mergeCell ref="E3:E4"/>
  </mergeCells>
  <phoneticPr fontId="94" type="noConversion"/>
  <pageMargins left="0.82677165354330695" right="0.196850393700787" top="0.98425196850393704" bottom="0.98425196850393704" header="0.511811023622047" footer="0.511811023622047"/>
  <pageSetup paperSize="9" firstPageNumber="40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7"/>
  <sheetViews>
    <sheetView workbookViewId="0">
      <selection activeCell="L14" sqref="L14"/>
    </sheetView>
  </sheetViews>
  <sheetFormatPr defaultColWidth="9" defaultRowHeight="13.5"/>
  <cols>
    <col min="1" max="1" width="36.625" style="155" customWidth="1"/>
    <col min="2" max="4" width="11.5" style="156" customWidth="1"/>
    <col min="5" max="5" width="9" style="157" customWidth="1"/>
    <col min="6" max="6" width="9" style="156" customWidth="1"/>
    <col min="7" max="7" width="30" style="156" customWidth="1"/>
    <col min="8" max="10" width="11.625" style="156" customWidth="1"/>
    <col min="11" max="11" width="11.375" style="155" customWidth="1"/>
    <col min="12" max="12" width="9" style="155"/>
    <col min="13" max="15" width="12.75" style="155" customWidth="1"/>
    <col min="16" max="16384" width="9" style="155"/>
  </cols>
  <sheetData>
    <row r="1" spans="1:15" ht="25.5">
      <c r="A1" s="174" t="s">
        <v>17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5" ht="14.1" customHeight="1">
      <c r="A2" s="126"/>
      <c r="B2" s="127"/>
      <c r="C2" s="127"/>
      <c r="D2" s="127"/>
      <c r="E2" s="158"/>
      <c r="F2" s="127"/>
      <c r="G2" s="127"/>
      <c r="H2" s="127"/>
      <c r="I2" s="127"/>
      <c r="J2" s="127" t="s">
        <v>18</v>
      </c>
      <c r="K2" s="126"/>
    </row>
    <row r="3" spans="1:15" s="143" customFormat="1" ht="27">
      <c r="A3" s="145" t="s">
        <v>19</v>
      </c>
      <c r="B3" s="146" t="s">
        <v>20</v>
      </c>
      <c r="C3" s="146" t="s">
        <v>21</v>
      </c>
      <c r="D3" s="146" t="s">
        <v>22</v>
      </c>
      <c r="E3" s="159" t="s">
        <v>23</v>
      </c>
      <c r="F3" s="146"/>
      <c r="G3" s="146" t="s">
        <v>19</v>
      </c>
      <c r="H3" s="146" t="s">
        <v>20</v>
      </c>
      <c r="I3" s="146" t="s">
        <v>21</v>
      </c>
      <c r="J3" s="146" t="s">
        <v>22</v>
      </c>
      <c r="K3" s="159" t="s">
        <v>23</v>
      </c>
    </row>
    <row r="4" spans="1:15" ht="21.75" customHeight="1">
      <c r="A4" s="134" t="s">
        <v>24</v>
      </c>
      <c r="B4" s="160">
        <v>46672</v>
      </c>
      <c r="C4" s="160">
        <v>47824</v>
      </c>
      <c r="D4" s="160">
        <v>47975</v>
      </c>
      <c r="E4" s="133">
        <f>100*(D4-B4)/B4</f>
        <v>2.7918237915666801</v>
      </c>
      <c r="F4" s="161"/>
      <c r="G4" s="162" t="s">
        <v>25</v>
      </c>
      <c r="H4" s="160">
        <v>351658</v>
      </c>
      <c r="I4" s="160">
        <f>552+238697</f>
        <v>239249</v>
      </c>
      <c r="J4" s="160">
        <v>384526</v>
      </c>
      <c r="K4" s="159">
        <f>100*(J4-H4)/H4</f>
        <v>9.3465810531823497</v>
      </c>
    </row>
    <row r="5" spans="1:15" ht="18" customHeight="1">
      <c r="A5" s="134" t="s">
        <v>26</v>
      </c>
      <c r="B5" s="160">
        <v>275405</v>
      </c>
      <c r="C5" s="136">
        <v>191504</v>
      </c>
      <c r="D5" s="160">
        <v>311985</v>
      </c>
      <c r="E5" s="133">
        <f t="shared" ref="E5:E45" si="0">100*(D5-B5)/B5</f>
        <v>13.282257039632499</v>
      </c>
      <c r="F5" s="161"/>
      <c r="G5" s="162" t="s">
        <v>27</v>
      </c>
      <c r="H5" s="163">
        <v>-56</v>
      </c>
      <c r="I5" s="160">
        <v>629</v>
      </c>
      <c r="J5" s="160">
        <v>1030</v>
      </c>
      <c r="K5" s="133">
        <v>1939.2857142857099</v>
      </c>
    </row>
    <row r="6" spans="1:15" ht="18" customHeight="1">
      <c r="A6" s="134" t="s">
        <v>28</v>
      </c>
      <c r="B6" s="160">
        <v>5513</v>
      </c>
      <c r="C6" s="136">
        <v>5513</v>
      </c>
      <c r="D6" s="160">
        <v>5513</v>
      </c>
      <c r="E6" s="133">
        <f t="shared" si="0"/>
        <v>0</v>
      </c>
      <c r="F6" s="161"/>
      <c r="G6" s="162" t="s">
        <v>29</v>
      </c>
      <c r="H6" s="163">
        <v>0</v>
      </c>
      <c r="I6" s="160"/>
      <c r="J6" s="160">
        <v>3</v>
      </c>
      <c r="K6" s="133">
        <v>100</v>
      </c>
    </row>
    <row r="7" spans="1:15" ht="18" customHeight="1">
      <c r="A7" s="134" t="s">
        <v>30</v>
      </c>
      <c r="B7" s="160">
        <v>3605</v>
      </c>
      <c r="C7" s="137">
        <v>3605</v>
      </c>
      <c r="D7" s="160">
        <v>3605</v>
      </c>
      <c r="E7" s="133">
        <f t="shared" si="0"/>
        <v>0</v>
      </c>
      <c r="F7" s="161"/>
      <c r="G7" s="162" t="s">
        <v>31</v>
      </c>
      <c r="H7" s="163"/>
      <c r="I7" s="160"/>
      <c r="J7" s="160"/>
      <c r="K7" s="133"/>
    </row>
    <row r="8" spans="1:15" ht="18" customHeight="1">
      <c r="A8" s="134" t="s">
        <v>32</v>
      </c>
      <c r="B8" s="160">
        <v>433</v>
      </c>
      <c r="C8" s="137">
        <v>433</v>
      </c>
      <c r="D8" s="160">
        <v>433</v>
      </c>
      <c r="E8" s="133">
        <f t="shared" si="0"/>
        <v>0</v>
      </c>
      <c r="F8" s="161"/>
      <c r="G8" s="162" t="s">
        <v>33</v>
      </c>
      <c r="H8" s="163">
        <v>-56</v>
      </c>
      <c r="I8" s="160">
        <v>629</v>
      </c>
      <c r="J8" s="167">
        <v>1027</v>
      </c>
      <c r="K8" s="133">
        <v>1933.92857142857</v>
      </c>
    </row>
    <row r="9" spans="1:15" ht="18" customHeight="1">
      <c r="A9" s="134" t="s">
        <v>34</v>
      </c>
      <c r="B9" s="160">
        <v>285</v>
      </c>
      <c r="C9" s="137">
        <v>285</v>
      </c>
      <c r="D9" s="160">
        <v>285</v>
      </c>
      <c r="E9" s="133">
        <f t="shared" si="0"/>
        <v>0</v>
      </c>
      <c r="F9" s="161"/>
      <c r="G9" s="162"/>
      <c r="H9" s="163"/>
      <c r="I9" s="160"/>
      <c r="J9" s="160"/>
      <c r="K9" s="159"/>
      <c r="M9" s="168"/>
    </row>
    <row r="10" spans="1:15" ht="18" customHeight="1">
      <c r="A10" s="134" t="s">
        <v>35</v>
      </c>
      <c r="B10" s="160">
        <v>1190</v>
      </c>
      <c r="C10" s="137">
        <v>1190</v>
      </c>
      <c r="D10" s="160">
        <v>1190</v>
      </c>
      <c r="E10" s="133">
        <f t="shared" si="0"/>
        <v>0</v>
      </c>
      <c r="F10" s="161"/>
      <c r="G10" s="162" t="s">
        <v>36</v>
      </c>
      <c r="H10" s="160"/>
      <c r="I10" s="160"/>
      <c r="J10" s="160"/>
      <c r="K10" s="133"/>
    </row>
    <row r="11" spans="1:15" ht="18" customHeight="1">
      <c r="A11" s="134" t="s">
        <v>37</v>
      </c>
      <c r="B11" s="160">
        <v>193042</v>
      </c>
      <c r="C11" s="160">
        <v>158432</v>
      </c>
      <c r="D11" s="160">
        <v>193434</v>
      </c>
      <c r="E11" s="133">
        <f t="shared" si="0"/>
        <v>0.20306461806239101</v>
      </c>
      <c r="F11" s="161"/>
      <c r="G11" s="162" t="s">
        <v>38</v>
      </c>
      <c r="H11" s="160"/>
      <c r="I11" s="160"/>
      <c r="J11" s="160"/>
      <c r="K11" s="133"/>
    </row>
    <row r="12" spans="1:15" ht="18" customHeight="1">
      <c r="A12" s="134" t="s">
        <v>39</v>
      </c>
      <c r="B12" s="164">
        <v>1787</v>
      </c>
      <c r="C12" s="136">
        <v>786</v>
      </c>
      <c r="D12" s="160">
        <v>1787</v>
      </c>
      <c r="E12" s="133">
        <f t="shared" si="0"/>
        <v>0</v>
      </c>
      <c r="F12" s="161"/>
      <c r="G12" s="162" t="s">
        <v>40</v>
      </c>
      <c r="H12" s="160"/>
      <c r="I12" s="160"/>
      <c r="J12" s="160"/>
      <c r="K12" s="133"/>
      <c r="M12" s="168"/>
      <c r="O12" s="169"/>
    </row>
    <row r="13" spans="1:15" ht="18" customHeight="1">
      <c r="A13" s="134" t="s">
        <v>41</v>
      </c>
      <c r="B13" s="164">
        <v>52597</v>
      </c>
      <c r="C13" s="137">
        <v>52499</v>
      </c>
      <c r="D13" s="160">
        <v>54318</v>
      </c>
      <c r="E13" s="133">
        <f t="shared" si="0"/>
        <v>3.2720497366769998</v>
      </c>
      <c r="F13" s="161"/>
      <c r="G13" s="162" t="s">
        <v>42</v>
      </c>
      <c r="H13" s="160"/>
      <c r="I13" s="160"/>
      <c r="J13" s="160"/>
      <c r="K13" s="133"/>
    </row>
    <row r="14" spans="1:15" ht="18" customHeight="1">
      <c r="A14" s="134" t="s">
        <v>43</v>
      </c>
      <c r="B14" s="164">
        <v>9991</v>
      </c>
      <c r="C14" s="160">
        <v>14110</v>
      </c>
      <c r="D14" s="160">
        <v>11221</v>
      </c>
      <c r="E14" s="133">
        <f t="shared" si="0"/>
        <v>12.311079971974801</v>
      </c>
      <c r="F14" s="161"/>
      <c r="G14" s="162" t="s">
        <v>44</v>
      </c>
      <c r="H14" s="160"/>
      <c r="I14" s="160"/>
      <c r="J14" s="160"/>
      <c r="K14" s="159"/>
    </row>
    <row r="15" spans="1:15" ht="18" customHeight="1">
      <c r="A15" s="134" t="s">
        <v>45</v>
      </c>
      <c r="B15" s="164">
        <v>23863</v>
      </c>
      <c r="C15" s="136">
        <v>367</v>
      </c>
      <c r="D15" s="160">
        <v>6312</v>
      </c>
      <c r="E15" s="133">
        <f t="shared" si="0"/>
        <v>-73.549008925952293</v>
      </c>
      <c r="F15" s="161"/>
      <c r="G15" s="162" t="s">
        <v>46</v>
      </c>
      <c r="H15" s="160"/>
      <c r="I15" s="160"/>
      <c r="J15" s="160"/>
      <c r="K15" s="133"/>
    </row>
    <row r="16" spans="1:15" ht="18" customHeight="1">
      <c r="A16" s="134" t="s">
        <v>47</v>
      </c>
      <c r="B16" s="164"/>
      <c r="C16" s="160"/>
      <c r="D16" s="160"/>
      <c r="E16" s="133"/>
      <c r="F16" s="161"/>
      <c r="G16" s="162" t="s">
        <v>48</v>
      </c>
      <c r="H16" s="160"/>
      <c r="I16" s="160"/>
      <c r="J16" s="160"/>
      <c r="K16" s="133"/>
    </row>
    <row r="17" spans="1:15" ht="18" customHeight="1">
      <c r="A17" s="134" t="s">
        <v>49</v>
      </c>
      <c r="B17" s="164">
        <v>463</v>
      </c>
      <c r="C17" s="136">
        <v>461</v>
      </c>
      <c r="D17" s="160">
        <v>979</v>
      </c>
      <c r="E17" s="133">
        <f t="shared" si="0"/>
        <v>111.44708423326099</v>
      </c>
      <c r="F17" s="161"/>
      <c r="G17" s="162" t="s">
        <v>50</v>
      </c>
      <c r="H17" s="160"/>
      <c r="I17" s="160"/>
      <c r="J17" s="160"/>
      <c r="K17" s="133"/>
    </row>
    <row r="18" spans="1:15" ht="18" customHeight="1">
      <c r="A18" s="134" t="s">
        <v>51</v>
      </c>
      <c r="B18" s="164">
        <v>1875</v>
      </c>
      <c r="C18" s="160"/>
      <c r="D18" s="160">
        <v>2032</v>
      </c>
      <c r="E18" s="133">
        <f t="shared" si="0"/>
        <v>8.3733333333333295</v>
      </c>
      <c r="F18" s="161"/>
      <c r="G18" s="162" t="s">
        <v>52</v>
      </c>
      <c r="H18" s="160"/>
      <c r="I18" s="160"/>
      <c r="J18" s="160"/>
      <c r="K18" s="133"/>
      <c r="M18" s="168"/>
      <c r="N18" s="168"/>
      <c r="O18" s="169"/>
    </row>
    <row r="19" spans="1:15" ht="18" customHeight="1">
      <c r="A19" s="134" t="s">
        <v>53</v>
      </c>
      <c r="B19" s="164">
        <v>14033</v>
      </c>
      <c r="C19" s="136">
        <v>11248</v>
      </c>
      <c r="D19" s="160">
        <v>15594</v>
      </c>
      <c r="E19" s="133">
        <f t="shared" si="0"/>
        <v>11.1237796622248</v>
      </c>
      <c r="F19" s="161"/>
      <c r="G19" s="162" t="s">
        <v>54</v>
      </c>
      <c r="H19" s="160"/>
      <c r="I19" s="160"/>
      <c r="J19" s="160"/>
      <c r="K19" s="159"/>
    </row>
    <row r="20" spans="1:15" ht="18" customHeight="1">
      <c r="A20" s="134" t="s">
        <v>55</v>
      </c>
      <c r="B20" s="164">
        <v>7747</v>
      </c>
      <c r="C20" s="136">
        <v>7739</v>
      </c>
      <c r="D20" s="160">
        <v>9821</v>
      </c>
      <c r="E20" s="133">
        <f t="shared" si="0"/>
        <v>26.771653543307099</v>
      </c>
      <c r="F20" s="161"/>
      <c r="G20" s="162" t="s">
        <v>56</v>
      </c>
      <c r="H20" s="160"/>
      <c r="I20" s="160"/>
      <c r="J20" s="160"/>
      <c r="K20" s="133"/>
    </row>
    <row r="21" spans="1:15" ht="18" customHeight="1">
      <c r="A21" s="134" t="s">
        <v>57</v>
      </c>
      <c r="B21" s="164">
        <v>19765</v>
      </c>
      <c r="C21" s="136">
        <v>18984</v>
      </c>
      <c r="D21" s="160">
        <v>22215</v>
      </c>
      <c r="E21" s="133">
        <f t="shared" si="0"/>
        <v>12.3956488742727</v>
      </c>
      <c r="F21" s="161"/>
      <c r="G21" s="162" t="s">
        <v>58</v>
      </c>
      <c r="H21" s="160"/>
      <c r="I21" s="160"/>
      <c r="J21" s="160"/>
      <c r="K21" s="133"/>
    </row>
    <row r="22" spans="1:15" ht="18" customHeight="1">
      <c r="A22" s="134" t="s">
        <v>59</v>
      </c>
      <c r="B22" s="164">
        <v>3521</v>
      </c>
      <c r="C22" s="136">
        <v>3644</v>
      </c>
      <c r="D22" s="160">
        <v>5008</v>
      </c>
      <c r="E22" s="133">
        <f t="shared" si="0"/>
        <v>42.232320363533098</v>
      </c>
      <c r="F22" s="161"/>
      <c r="G22" s="162" t="s">
        <v>60</v>
      </c>
      <c r="H22" s="160"/>
      <c r="I22" s="160"/>
      <c r="J22" s="160"/>
      <c r="K22" s="133"/>
    </row>
    <row r="23" spans="1:15" ht="18" customHeight="1">
      <c r="A23" s="134" t="s">
        <v>61</v>
      </c>
      <c r="B23" s="164">
        <v>130</v>
      </c>
      <c r="C23" s="160"/>
      <c r="D23" s="160">
        <v>350</v>
      </c>
      <c r="E23" s="133">
        <f t="shared" si="0"/>
        <v>169.230769230769</v>
      </c>
      <c r="F23" s="161"/>
      <c r="G23" s="162" t="s">
        <v>40</v>
      </c>
      <c r="H23" s="160"/>
      <c r="I23" s="160"/>
      <c r="J23" s="160"/>
      <c r="K23" s="133"/>
    </row>
    <row r="24" spans="1:15" ht="18" customHeight="1">
      <c r="A24" s="134" t="s">
        <v>62</v>
      </c>
      <c r="B24" s="164">
        <v>8768</v>
      </c>
      <c r="C24" s="136">
        <v>7516</v>
      </c>
      <c r="D24" s="160">
        <v>9053</v>
      </c>
      <c r="E24" s="133">
        <f t="shared" si="0"/>
        <v>3.2504562043795602</v>
      </c>
      <c r="F24" s="161"/>
      <c r="G24" s="162" t="s">
        <v>63</v>
      </c>
      <c r="H24" s="160"/>
      <c r="I24" s="160"/>
      <c r="J24" s="160"/>
      <c r="K24" s="159"/>
    </row>
    <row r="25" spans="1:15" ht="18" customHeight="1">
      <c r="A25" s="134" t="s">
        <v>64</v>
      </c>
      <c r="B25" s="164">
        <v>17692</v>
      </c>
      <c r="C25" s="136">
        <v>18510</v>
      </c>
      <c r="D25" s="160">
        <v>19174</v>
      </c>
      <c r="E25" s="133">
        <f t="shared" si="0"/>
        <v>8.3766674203029599</v>
      </c>
      <c r="F25" s="161"/>
      <c r="G25" s="162"/>
      <c r="H25" s="160"/>
      <c r="I25" s="160"/>
      <c r="J25" s="160"/>
      <c r="K25" s="133"/>
    </row>
    <row r="26" spans="1:15" ht="18" customHeight="1">
      <c r="A26" s="134" t="s">
        <v>65</v>
      </c>
      <c r="B26" s="164">
        <v>200</v>
      </c>
      <c r="C26" s="136">
        <v>180</v>
      </c>
      <c r="D26" s="160">
        <v>210</v>
      </c>
      <c r="E26" s="133"/>
      <c r="F26" s="161"/>
      <c r="G26" s="162"/>
      <c r="H26" s="160"/>
      <c r="I26" s="160"/>
      <c r="J26" s="160"/>
      <c r="K26" s="133"/>
    </row>
    <row r="27" spans="1:15" ht="18" customHeight="1">
      <c r="A27" s="134" t="s">
        <v>66</v>
      </c>
      <c r="B27" s="164">
        <v>8632</v>
      </c>
      <c r="C27" s="136">
        <v>8577</v>
      </c>
      <c r="D27" s="160">
        <v>9636</v>
      </c>
      <c r="E27" s="133">
        <f t="shared" si="0"/>
        <v>11.631139944393</v>
      </c>
      <c r="F27" s="161"/>
      <c r="G27" s="162"/>
      <c r="H27" s="160"/>
      <c r="I27" s="160"/>
      <c r="J27" s="160"/>
      <c r="K27" s="133"/>
    </row>
    <row r="28" spans="1:15" ht="18" customHeight="1">
      <c r="A28" s="134" t="s">
        <v>67</v>
      </c>
      <c r="B28" s="160"/>
      <c r="C28" s="160"/>
      <c r="D28" s="160"/>
      <c r="E28" s="133"/>
      <c r="F28" s="161"/>
      <c r="G28" s="162"/>
      <c r="H28" s="160"/>
      <c r="I28" s="160"/>
      <c r="J28" s="160"/>
      <c r="K28" s="133"/>
    </row>
    <row r="29" spans="1:15" ht="18" customHeight="1">
      <c r="A29" s="134" t="s">
        <v>68</v>
      </c>
      <c r="B29" s="164">
        <v>18457</v>
      </c>
      <c r="C29" s="136">
        <v>13675</v>
      </c>
      <c r="D29" s="160">
        <v>20211</v>
      </c>
      <c r="E29" s="133">
        <f t="shared" si="0"/>
        <v>9.5031695291759206</v>
      </c>
      <c r="F29" s="161"/>
      <c r="G29" s="162"/>
      <c r="H29" s="160"/>
      <c r="I29" s="160"/>
      <c r="J29" s="160"/>
      <c r="K29" s="159"/>
    </row>
    <row r="30" spans="1:15" ht="18" customHeight="1">
      <c r="A30" s="134" t="s">
        <v>69</v>
      </c>
      <c r="B30" s="164">
        <v>3521</v>
      </c>
      <c r="C30" s="136">
        <v>136</v>
      </c>
      <c r="D30" s="160">
        <v>5513</v>
      </c>
      <c r="E30" s="133">
        <f t="shared" si="0"/>
        <v>56.574836694120997</v>
      </c>
      <c r="F30" s="161"/>
      <c r="G30" s="162"/>
      <c r="H30" s="160"/>
      <c r="I30" s="160"/>
      <c r="J30" s="160"/>
      <c r="K30" s="133"/>
    </row>
    <row r="31" spans="1:15" ht="18" customHeight="1">
      <c r="A31" s="134" t="s">
        <v>70</v>
      </c>
      <c r="B31" s="164">
        <v>76850</v>
      </c>
      <c r="C31" s="136">
        <v>27559</v>
      </c>
      <c r="D31" s="160">
        <v>113038</v>
      </c>
      <c r="E31" s="133">
        <f t="shared" si="0"/>
        <v>47.089134677944003</v>
      </c>
      <c r="F31" s="161"/>
      <c r="G31" s="162"/>
      <c r="H31" s="160"/>
      <c r="I31" s="160"/>
      <c r="J31" s="160"/>
      <c r="K31" s="133"/>
    </row>
    <row r="32" spans="1:15" ht="18" customHeight="1">
      <c r="A32" s="134" t="s">
        <v>71</v>
      </c>
      <c r="B32" s="164"/>
      <c r="C32" s="136">
        <v>27559</v>
      </c>
      <c r="D32" s="160"/>
      <c r="E32" s="133"/>
      <c r="F32" s="161"/>
      <c r="G32" s="162"/>
      <c r="H32" s="160"/>
      <c r="I32" s="160"/>
      <c r="J32" s="160"/>
      <c r="K32" s="133"/>
    </row>
    <row r="33" spans="1:11" ht="18" customHeight="1">
      <c r="A33" s="134" t="s">
        <v>72</v>
      </c>
      <c r="B33" s="160"/>
      <c r="C33" s="160"/>
      <c r="D33" s="160"/>
      <c r="E33" s="133"/>
      <c r="F33" s="161"/>
      <c r="G33" s="162"/>
      <c r="H33" s="160"/>
      <c r="I33" s="160"/>
      <c r="J33" s="160"/>
      <c r="K33" s="133"/>
    </row>
    <row r="34" spans="1:11" ht="18" customHeight="1">
      <c r="A34" s="134" t="s">
        <v>73</v>
      </c>
      <c r="B34" s="160">
        <v>31248</v>
      </c>
      <c r="C34" s="160"/>
      <c r="D34" s="160">
        <v>24940</v>
      </c>
      <c r="E34" s="133">
        <f t="shared" si="0"/>
        <v>-20.1868919610855</v>
      </c>
      <c r="F34" s="161"/>
      <c r="G34" s="162"/>
      <c r="H34" s="160"/>
      <c r="I34" s="160"/>
      <c r="J34" s="160"/>
      <c r="K34" s="159"/>
    </row>
    <row r="35" spans="1:11" ht="18" customHeight="1">
      <c r="A35" s="134" t="s">
        <v>74</v>
      </c>
      <c r="B35" s="160"/>
      <c r="C35" s="160"/>
      <c r="D35" s="160"/>
      <c r="E35" s="133"/>
      <c r="F35" s="161"/>
      <c r="G35" s="162" t="s">
        <v>75</v>
      </c>
      <c r="H35" s="160">
        <v>4748</v>
      </c>
      <c r="I35" s="160"/>
      <c r="J35" s="160">
        <v>2390</v>
      </c>
      <c r="K35" s="133">
        <f>100*(J35-H35)/H35</f>
        <v>-49.663016006739703</v>
      </c>
    </row>
    <row r="36" spans="1:11" ht="18" customHeight="1">
      <c r="A36" s="134" t="s">
        <v>76</v>
      </c>
      <c r="B36" s="160"/>
      <c r="C36" s="160"/>
      <c r="D36" s="160"/>
      <c r="E36" s="133"/>
      <c r="F36" s="161"/>
      <c r="G36" s="162" t="s">
        <v>77</v>
      </c>
      <c r="H36" s="160"/>
      <c r="I36" s="160"/>
      <c r="J36" s="160"/>
      <c r="K36" s="133"/>
    </row>
    <row r="37" spans="1:11" ht="18" customHeight="1">
      <c r="A37" s="134" t="s">
        <v>78</v>
      </c>
      <c r="B37" s="160"/>
      <c r="C37" s="160"/>
      <c r="D37" s="160"/>
      <c r="E37" s="133"/>
      <c r="F37" s="161"/>
      <c r="G37" s="162" t="s">
        <v>79</v>
      </c>
      <c r="H37" s="160"/>
      <c r="I37" s="160"/>
      <c r="J37" s="160"/>
      <c r="K37" s="133"/>
    </row>
    <row r="38" spans="1:11" ht="18" customHeight="1">
      <c r="A38" s="134" t="s">
        <v>80</v>
      </c>
      <c r="B38" s="160"/>
      <c r="C38" s="160"/>
      <c r="D38" s="160"/>
      <c r="E38" s="133"/>
      <c r="F38" s="161"/>
      <c r="G38" s="162" t="s">
        <v>81</v>
      </c>
      <c r="H38" s="160">
        <v>1686</v>
      </c>
      <c r="I38" s="160"/>
      <c r="J38" s="160">
        <v>7509</v>
      </c>
      <c r="K38" s="133">
        <f>100*(J38-H38)/H38</f>
        <v>345.37366548042701</v>
      </c>
    </row>
    <row r="39" spans="1:11" ht="18" customHeight="1">
      <c r="A39" s="134" t="s">
        <v>82</v>
      </c>
      <c r="B39" s="160"/>
      <c r="C39" s="160"/>
      <c r="D39" s="160"/>
      <c r="E39" s="133"/>
      <c r="F39" s="161"/>
      <c r="G39" s="162" t="s">
        <v>83</v>
      </c>
      <c r="H39" s="160"/>
      <c r="I39" s="160"/>
      <c r="J39" s="160"/>
      <c r="K39" s="159"/>
    </row>
    <row r="40" spans="1:11" ht="18" customHeight="1">
      <c r="A40" s="134" t="s">
        <v>84</v>
      </c>
      <c r="B40" s="160">
        <v>5196</v>
      </c>
      <c r="C40" s="160">
        <v>552</v>
      </c>
      <c r="D40" s="160">
        <v>6179</v>
      </c>
      <c r="E40" s="133">
        <f t="shared" si="0"/>
        <v>18.9183987682833</v>
      </c>
      <c r="F40" s="161"/>
      <c r="G40" s="162" t="s">
        <v>85</v>
      </c>
      <c r="H40" s="160">
        <v>6179</v>
      </c>
      <c r="I40" s="160">
        <v>2</v>
      </c>
      <c r="J40" s="160">
        <v>928</v>
      </c>
      <c r="K40" s="133">
        <f>100*(J40-H40)/H40</f>
        <v>-84.981388574202896</v>
      </c>
    </row>
    <row r="41" spans="1:11" ht="18" customHeight="1">
      <c r="A41" s="134" t="s">
        <v>86</v>
      </c>
      <c r="B41" s="160">
        <v>5640</v>
      </c>
      <c r="C41" s="160"/>
      <c r="D41" s="160">
        <v>5304</v>
      </c>
      <c r="E41" s="133">
        <f t="shared" si="0"/>
        <v>-5.9574468085106398</v>
      </c>
      <c r="F41" s="161"/>
      <c r="G41" s="162" t="s">
        <v>87</v>
      </c>
      <c r="H41" s="160">
        <v>6179</v>
      </c>
      <c r="I41" s="160"/>
      <c r="J41" s="160">
        <v>928</v>
      </c>
      <c r="K41" s="133">
        <f>100*(J41-H41)/H41</f>
        <v>-84.981388574202896</v>
      </c>
    </row>
    <row r="42" spans="1:11" ht="18" customHeight="1">
      <c r="A42" s="134" t="s">
        <v>88</v>
      </c>
      <c r="B42" s="160">
        <v>54</v>
      </c>
      <c r="C42" s="160"/>
      <c r="D42" s="160">
        <v>0</v>
      </c>
      <c r="E42" s="133">
        <f t="shared" si="0"/>
        <v>-100</v>
      </c>
      <c r="F42" s="161"/>
      <c r="G42" s="162" t="s">
        <v>89</v>
      </c>
      <c r="H42" s="160"/>
      <c r="I42" s="160"/>
      <c r="J42" s="160"/>
      <c r="K42" s="133"/>
    </row>
    <row r="43" spans="1:11" ht="18" customHeight="1">
      <c r="A43" s="134" t="s">
        <v>90</v>
      </c>
      <c r="B43" s="160"/>
      <c r="C43" s="160"/>
      <c r="D43" s="160"/>
      <c r="E43" s="133"/>
      <c r="F43" s="161"/>
      <c r="G43" s="161"/>
      <c r="H43" s="160"/>
      <c r="I43" s="160"/>
      <c r="J43" s="160"/>
      <c r="K43" s="133"/>
    </row>
    <row r="44" spans="1:11" ht="18" customHeight="1">
      <c r="A44" s="134" t="s">
        <v>91</v>
      </c>
      <c r="B44" s="160">
        <v>364215</v>
      </c>
      <c r="C44" s="160">
        <v>239880</v>
      </c>
      <c r="D44" s="160">
        <v>396383</v>
      </c>
      <c r="E44" s="133">
        <f t="shared" si="0"/>
        <v>8.8321458479195005</v>
      </c>
      <c r="F44" s="161"/>
      <c r="G44" s="165" t="s">
        <v>92</v>
      </c>
      <c r="H44" s="160">
        <v>364215</v>
      </c>
      <c r="I44" s="160">
        <v>239880</v>
      </c>
      <c r="J44" s="160">
        <v>396383</v>
      </c>
      <c r="K44" s="159">
        <f>100*(J44-H44)/H44</f>
        <v>8.8321458479195005</v>
      </c>
    </row>
    <row r="45" spans="1:11" ht="18" customHeight="1">
      <c r="A45" s="134" t="s">
        <v>93</v>
      </c>
      <c r="B45" s="160">
        <v>359019</v>
      </c>
      <c r="C45" s="160">
        <v>239328</v>
      </c>
      <c r="D45" s="160">
        <v>390204</v>
      </c>
      <c r="E45" s="133">
        <f t="shared" si="0"/>
        <v>8.6861698127397204</v>
      </c>
      <c r="F45" s="161"/>
      <c r="G45" s="162" t="s">
        <v>94</v>
      </c>
      <c r="H45" s="160">
        <v>358036</v>
      </c>
      <c r="I45" s="160">
        <v>239878</v>
      </c>
      <c r="J45" s="160">
        <v>395455</v>
      </c>
      <c r="K45" s="133">
        <f>100*(J45-H45)/H45</f>
        <v>10.451183679853401</v>
      </c>
    </row>
    <row r="47" spans="1:11">
      <c r="F47" s="166"/>
    </row>
  </sheetData>
  <mergeCells count="1">
    <mergeCell ref="A1:K1"/>
  </mergeCells>
  <phoneticPr fontId="94" type="noConversion"/>
  <pageMargins left="0.62992125984252001" right="0.59055118110236204" top="0.98425196850393704" bottom="0.98425196850393704" header="0.511811023622047" footer="0.511811023622047"/>
  <pageSetup paperSize="9" firstPageNumber="22" orientation="landscape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09"/>
  <sheetViews>
    <sheetView showZeros="0" workbookViewId="0">
      <selection activeCell="H7" sqref="H7"/>
    </sheetView>
  </sheetViews>
  <sheetFormatPr defaultColWidth="9" defaultRowHeight="13.5"/>
  <cols>
    <col min="1" max="1" width="50.875" style="56" customWidth="1"/>
    <col min="2" max="2" width="19.5" style="78" customWidth="1"/>
    <col min="3" max="16384" width="9" style="56"/>
  </cols>
  <sheetData>
    <row r="1" spans="1:4" ht="36" customHeight="1">
      <c r="A1" s="175" t="s">
        <v>95</v>
      </c>
      <c r="B1" s="175"/>
    </row>
    <row r="2" spans="1:4" ht="14.1" customHeight="1"/>
    <row r="3" spans="1:4" s="148" customFormat="1" ht="33.75" customHeight="1">
      <c r="A3" s="149" t="s">
        <v>19</v>
      </c>
      <c r="B3" s="150" t="s">
        <v>96</v>
      </c>
    </row>
    <row r="4" spans="1:4" ht="18" customHeight="1">
      <c r="A4" s="151" t="s">
        <v>97</v>
      </c>
      <c r="B4" s="152">
        <v>47975</v>
      </c>
    </row>
    <row r="5" spans="1:4" ht="18" customHeight="1">
      <c r="A5" s="151" t="s">
        <v>98</v>
      </c>
      <c r="B5" s="152">
        <v>27679</v>
      </c>
      <c r="D5" s="153"/>
    </row>
    <row r="6" spans="1:4" ht="18" customHeight="1">
      <c r="A6" s="151" t="s">
        <v>99</v>
      </c>
      <c r="B6" s="152">
        <v>8666</v>
      </c>
    </row>
    <row r="7" spans="1:4" ht="18" customHeight="1">
      <c r="A7" s="151" t="s">
        <v>100</v>
      </c>
      <c r="B7" s="152">
        <v>4500</v>
      </c>
    </row>
    <row r="8" spans="1:4" ht="18" customHeight="1">
      <c r="A8" s="151" t="s">
        <v>101</v>
      </c>
      <c r="B8" s="152">
        <v>783</v>
      </c>
    </row>
    <row r="9" spans="1:4" ht="18" customHeight="1">
      <c r="A9" s="151" t="s">
        <v>102</v>
      </c>
      <c r="B9" s="152">
        <v>1862</v>
      </c>
    </row>
    <row r="10" spans="1:4" ht="18" customHeight="1">
      <c r="A10" s="151" t="s">
        <v>103</v>
      </c>
      <c r="B10" s="152">
        <v>93</v>
      </c>
    </row>
    <row r="11" spans="1:4" ht="18" customHeight="1">
      <c r="A11" s="151" t="s">
        <v>104</v>
      </c>
      <c r="B11" s="152">
        <v>1607</v>
      </c>
    </row>
    <row r="12" spans="1:4" ht="18" customHeight="1">
      <c r="A12" s="151" t="s">
        <v>105</v>
      </c>
      <c r="B12" s="152">
        <v>241</v>
      </c>
    </row>
    <row r="13" spans="1:4" ht="18" customHeight="1">
      <c r="A13" s="151" t="s">
        <v>106</v>
      </c>
      <c r="B13" s="152">
        <v>4</v>
      </c>
    </row>
    <row r="14" spans="1:4" ht="18" customHeight="1">
      <c r="A14" s="151" t="s">
        <v>107</v>
      </c>
      <c r="B14" s="152">
        <v>-25</v>
      </c>
    </row>
    <row r="15" spans="1:4" ht="18" customHeight="1">
      <c r="A15" s="151" t="s">
        <v>108</v>
      </c>
      <c r="B15" s="152"/>
    </row>
    <row r="16" spans="1:4" ht="18" customHeight="1">
      <c r="A16" s="151" t="s">
        <v>109</v>
      </c>
      <c r="B16" s="152"/>
    </row>
    <row r="17" spans="1:2" ht="18" customHeight="1">
      <c r="A17" s="151" t="s">
        <v>110</v>
      </c>
      <c r="B17" s="152">
        <v>-71</v>
      </c>
    </row>
    <row r="18" spans="1:2" ht="18" customHeight="1">
      <c r="A18" s="151" t="s">
        <v>111</v>
      </c>
      <c r="B18" s="152"/>
    </row>
    <row r="19" spans="1:2" ht="18" customHeight="1">
      <c r="A19" s="151" t="s">
        <v>112</v>
      </c>
      <c r="B19" s="152">
        <v>6</v>
      </c>
    </row>
    <row r="20" spans="1:2" ht="18" customHeight="1">
      <c r="A20" s="151" t="s">
        <v>113</v>
      </c>
      <c r="B20" s="152">
        <v>4166</v>
      </c>
    </row>
    <row r="21" spans="1:2" ht="18" customHeight="1">
      <c r="A21" s="151" t="s">
        <v>114</v>
      </c>
      <c r="B21" s="152">
        <v>80</v>
      </c>
    </row>
    <row r="22" spans="1:2" ht="18" customHeight="1">
      <c r="A22" s="151" t="s">
        <v>115</v>
      </c>
      <c r="B22" s="152">
        <v>19</v>
      </c>
    </row>
    <row r="23" spans="1:2" ht="18" customHeight="1">
      <c r="A23" s="151" t="s">
        <v>116</v>
      </c>
      <c r="B23" s="152">
        <v>61</v>
      </c>
    </row>
    <row r="24" spans="1:2" ht="18" customHeight="1">
      <c r="A24" s="151" t="s">
        <v>117</v>
      </c>
      <c r="B24" s="152">
        <v>2138</v>
      </c>
    </row>
    <row r="25" spans="1:2" ht="18" customHeight="1">
      <c r="A25" s="151" t="s">
        <v>118</v>
      </c>
      <c r="B25" s="152"/>
    </row>
    <row r="26" spans="1:2" ht="18" customHeight="1">
      <c r="A26" s="151" t="s">
        <v>119</v>
      </c>
      <c r="B26" s="152">
        <v>855</v>
      </c>
    </row>
    <row r="27" spans="1:2" ht="18" customHeight="1">
      <c r="A27" s="151" t="s">
        <v>120</v>
      </c>
      <c r="B27" s="152">
        <v>303</v>
      </c>
    </row>
    <row r="28" spans="1:2" ht="18" customHeight="1">
      <c r="A28" s="151" t="s">
        <v>121</v>
      </c>
      <c r="B28" s="152">
        <v>1480</v>
      </c>
    </row>
    <row r="29" spans="1:2" ht="18" customHeight="1">
      <c r="A29" s="151" t="s">
        <v>122</v>
      </c>
      <c r="B29" s="152">
        <v>718</v>
      </c>
    </row>
    <row r="30" spans="1:2" ht="18" customHeight="1">
      <c r="A30" s="151" t="s">
        <v>123</v>
      </c>
      <c r="B30" s="152">
        <v>372</v>
      </c>
    </row>
    <row r="31" spans="1:2" ht="18" customHeight="1">
      <c r="A31" s="151" t="s">
        <v>124</v>
      </c>
      <c r="B31" s="152">
        <v>436</v>
      </c>
    </row>
    <row r="32" spans="1:2" ht="18" customHeight="1">
      <c r="A32" s="151" t="s">
        <v>125</v>
      </c>
      <c r="B32" s="152">
        <v>2702</v>
      </c>
    </row>
    <row r="33" spans="1:3" ht="18" customHeight="1">
      <c r="A33" s="151" t="s">
        <v>126</v>
      </c>
      <c r="B33" s="152">
        <v>1834</v>
      </c>
    </row>
    <row r="34" spans="1:3" ht="18" customHeight="1">
      <c r="A34" s="151" t="s">
        <v>127</v>
      </c>
      <c r="B34" s="152">
        <v>4456</v>
      </c>
    </row>
    <row r="35" spans="1:3" ht="18" customHeight="1">
      <c r="A35" s="151" t="s">
        <v>128</v>
      </c>
      <c r="B35" s="152">
        <v>3612</v>
      </c>
    </row>
    <row r="36" spans="1:3" ht="18" customHeight="1">
      <c r="A36" s="151" t="s">
        <v>129</v>
      </c>
      <c r="B36" s="152">
        <v>27</v>
      </c>
    </row>
    <row r="37" spans="1:3" ht="18" customHeight="1">
      <c r="A37" s="151" t="s">
        <v>130</v>
      </c>
      <c r="B37" s="152"/>
    </row>
    <row r="38" spans="1:3" ht="18" customHeight="1">
      <c r="A38" s="151" t="s">
        <v>131</v>
      </c>
      <c r="B38" s="152">
        <v>20296</v>
      </c>
    </row>
    <row r="39" spans="1:3" ht="18" customHeight="1">
      <c r="A39" s="151" t="s">
        <v>132</v>
      </c>
      <c r="B39" s="152">
        <v>5979</v>
      </c>
    </row>
    <row r="40" spans="1:3" ht="18" customHeight="1">
      <c r="A40" s="151" t="s">
        <v>133</v>
      </c>
      <c r="B40" s="152">
        <v>870</v>
      </c>
    </row>
    <row r="41" spans="1:3" ht="18" customHeight="1">
      <c r="A41" s="151" t="s">
        <v>134</v>
      </c>
      <c r="B41" s="152">
        <v>578</v>
      </c>
    </row>
    <row r="42" spans="1:3" ht="18" customHeight="1">
      <c r="A42" s="151" t="s">
        <v>135</v>
      </c>
      <c r="B42" s="152">
        <v>220</v>
      </c>
    </row>
    <row r="43" spans="1:3" ht="18" customHeight="1">
      <c r="A43" s="151" t="s">
        <v>136</v>
      </c>
      <c r="B43" s="152">
        <v>2483</v>
      </c>
    </row>
    <row r="44" spans="1:3" ht="18" customHeight="1">
      <c r="A44" s="151" t="s">
        <v>137</v>
      </c>
      <c r="B44" s="152">
        <v>1738</v>
      </c>
    </row>
    <row r="45" spans="1:3" ht="18" customHeight="1">
      <c r="A45" s="151" t="s">
        <v>138</v>
      </c>
      <c r="B45" s="152"/>
    </row>
    <row r="46" spans="1:3" ht="18" customHeight="1">
      <c r="A46" s="151" t="s">
        <v>139</v>
      </c>
      <c r="B46" s="152">
        <v>5</v>
      </c>
    </row>
    <row r="47" spans="1:3" ht="18" customHeight="1">
      <c r="A47" s="151" t="s">
        <v>140</v>
      </c>
      <c r="B47" s="152">
        <v>85</v>
      </c>
    </row>
    <row r="48" spans="1:3" ht="18" customHeight="1">
      <c r="A48" s="151" t="s">
        <v>141</v>
      </c>
      <c r="B48" s="152">
        <v>2543</v>
      </c>
      <c r="C48" s="153"/>
    </row>
    <row r="49" spans="1:2" ht="18" customHeight="1">
      <c r="A49" s="151" t="s">
        <v>142</v>
      </c>
      <c r="B49" s="152">
        <v>463</v>
      </c>
    </row>
    <row r="50" spans="1:2" ht="18" customHeight="1">
      <c r="A50" s="151" t="s">
        <v>143</v>
      </c>
      <c r="B50" s="152">
        <v>74</v>
      </c>
    </row>
    <row r="51" spans="1:2" ht="18" customHeight="1">
      <c r="A51" s="151" t="s">
        <v>144</v>
      </c>
      <c r="B51" s="152">
        <v>8</v>
      </c>
    </row>
    <row r="52" spans="1:2" ht="18" customHeight="1">
      <c r="A52" s="151" t="s">
        <v>145</v>
      </c>
      <c r="B52" s="152">
        <v>37</v>
      </c>
    </row>
    <row r="53" spans="1:2" ht="18" customHeight="1">
      <c r="A53" s="151" t="s">
        <v>146</v>
      </c>
      <c r="B53" s="152">
        <v>40</v>
      </c>
    </row>
    <row r="54" spans="1:2" ht="18" customHeight="1">
      <c r="A54" s="151" t="s">
        <v>147</v>
      </c>
      <c r="B54" s="152">
        <v>0</v>
      </c>
    </row>
    <row r="55" spans="1:2" ht="18" customHeight="1">
      <c r="A55" s="151" t="s">
        <v>148</v>
      </c>
      <c r="B55" s="152">
        <v>1552</v>
      </c>
    </row>
    <row r="56" spans="1:2" ht="18" customHeight="1">
      <c r="A56" s="151" t="s">
        <v>149</v>
      </c>
      <c r="B56" s="152"/>
    </row>
    <row r="57" spans="1:2" ht="18" customHeight="1">
      <c r="A57" s="151" t="s">
        <v>150</v>
      </c>
      <c r="B57" s="152">
        <v>70</v>
      </c>
    </row>
    <row r="58" spans="1:2" ht="18" customHeight="1">
      <c r="A58" s="151" t="s">
        <v>151</v>
      </c>
      <c r="B58" s="152"/>
    </row>
    <row r="59" spans="1:2" ht="18" customHeight="1">
      <c r="A59" s="151" t="s">
        <v>152</v>
      </c>
      <c r="B59" s="152"/>
    </row>
    <row r="60" spans="1:2" ht="18" customHeight="1">
      <c r="A60" s="151" t="s">
        <v>153</v>
      </c>
      <c r="B60" s="152">
        <v>0</v>
      </c>
    </row>
    <row r="61" spans="1:2" ht="18" customHeight="1">
      <c r="A61" s="151" t="s">
        <v>154</v>
      </c>
      <c r="B61" s="152">
        <v>117</v>
      </c>
    </row>
    <row r="62" spans="1:2" ht="18" customHeight="1">
      <c r="A62" s="151" t="s">
        <v>155</v>
      </c>
      <c r="B62" s="152">
        <v>58</v>
      </c>
    </row>
    <row r="63" spans="1:2" ht="18" customHeight="1">
      <c r="A63" s="151" t="s">
        <v>156</v>
      </c>
      <c r="B63" s="152">
        <v>12</v>
      </c>
    </row>
    <row r="64" spans="1:2" ht="18" customHeight="1">
      <c r="A64" s="151" t="s">
        <v>157</v>
      </c>
      <c r="B64" s="152">
        <v>0</v>
      </c>
    </row>
    <row r="65" spans="1:2" ht="18" customHeight="1">
      <c r="A65" s="151" t="s">
        <v>158</v>
      </c>
      <c r="B65" s="152"/>
    </row>
    <row r="66" spans="1:2" ht="18" customHeight="1">
      <c r="A66" s="151" t="s">
        <v>159</v>
      </c>
      <c r="B66" s="152">
        <v>56</v>
      </c>
    </row>
    <row r="67" spans="1:2" ht="18" customHeight="1">
      <c r="A67" s="151" t="s">
        <v>160</v>
      </c>
      <c r="B67" s="152"/>
    </row>
    <row r="68" spans="1:2" ht="18" customHeight="1">
      <c r="A68" s="151" t="s">
        <v>161</v>
      </c>
      <c r="B68" s="152">
        <v>0</v>
      </c>
    </row>
    <row r="69" spans="1:2" ht="18" customHeight="1">
      <c r="A69" s="151" t="s">
        <v>162</v>
      </c>
      <c r="B69" s="152"/>
    </row>
    <row r="70" spans="1:2" ht="18" customHeight="1">
      <c r="A70" s="151" t="s">
        <v>163</v>
      </c>
      <c r="B70" s="152"/>
    </row>
    <row r="71" spans="1:2" ht="18" customHeight="1">
      <c r="A71" s="151" t="s">
        <v>164</v>
      </c>
      <c r="B71" s="152">
        <v>4</v>
      </c>
    </row>
    <row r="72" spans="1:2" ht="18" customHeight="1">
      <c r="A72" s="151" t="s">
        <v>165</v>
      </c>
      <c r="B72" s="152">
        <v>52</v>
      </c>
    </row>
    <row r="73" spans="1:2" ht="18" customHeight="1">
      <c r="A73" s="151" t="s">
        <v>166</v>
      </c>
      <c r="B73" s="152">
        <v>1830</v>
      </c>
    </row>
    <row r="74" spans="1:2" ht="18" customHeight="1">
      <c r="A74" s="151" t="s">
        <v>167</v>
      </c>
      <c r="B74" s="152">
        <v>999</v>
      </c>
    </row>
    <row r="75" spans="1:2" ht="18" customHeight="1">
      <c r="A75" s="151" t="s">
        <v>168</v>
      </c>
      <c r="B75" s="152">
        <v>0</v>
      </c>
    </row>
    <row r="76" spans="1:2" ht="18" customHeight="1">
      <c r="A76" s="151" t="s">
        <v>169</v>
      </c>
      <c r="B76" s="152">
        <v>182</v>
      </c>
    </row>
    <row r="77" spans="1:2" ht="18" customHeight="1">
      <c r="A77" s="151" t="s">
        <v>170</v>
      </c>
      <c r="B77" s="152">
        <v>32</v>
      </c>
    </row>
    <row r="78" spans="1:2" ht="18" customHeight="1">
      <c r="A78" s="151" t="s">
        <v>171</v>
      </c>
      <c r="B78" s="152">
        <v>3</v>
      </c>
    </row>
    <row r="79" spans="1:2" ht="18" customHeight="1">
      <c r="A79" s="151" t="s">
        <v>172</v>
      </c>
      <c r="B79" s="152">
        <v>6</v>
      </c>
    </row>
    <row r="80" spans="1:2" ht="18" customHeight="1">
      <c r="A80" s="151" t="s">
        <v>173</v>
      </c>
      <c r="B80" s="152"/>
    </row>
    <row r="81" spans="1:2" ht="18" customHeight="1">
      <c r="A81" s="151" t="s">
        <v>174</v>
      </c>
      <c r="B81" s="152">
        <v>18</v>
      </c>
    </row>
    <row r="82" spans="1:2" ht="18" customHeight="1">
      <c r="A82" s="151" t="s">
        <v>175</v>
      </c>
      <c r="B82" s="152">
        <v>4</v>
      </c>
    </row>
    <row r="83" spans="1:2" ht="18" customHeight="1">
      <c r="A83" s="151" t="s">
        <v>176</v>
      </c>
      <c r="B83" s="152">
        <v>1</v>
      </c>
    </row>
    <row r="84" spans="1:2" ht="18" customHeight="1">
      <c r="A84" s="151" t="s">
        <v>177</v>
      </c>
      <c r="B84" s="152">
        <v>125</v>
      </c>
    </row>
    <row r="85" spans="1:2" ht="17.25" customHeight="1">
      <c r="A85" s="151" t="s">
        <v>178</v>
      </c>
      <c r="B85" s="152"/>
    </row>
    <row r="86" spans="1:2" ht="17.25" customHeight="1">
      <c r="A86" s="151" t="s">
        <v>179</v>
      </c>
      <c r="B86" s="154">
        <v>1</v>
      </c>
    </row>
    <row r="87" spans="1:2" ht="17.25" customHeight="1">
      <c r="A87" s="151" t="s">
        <v>180</v>
      </c>
      <c r="B87" s="152">
        <v>459</v>
      </c>
    </row>
    <row r="88" spans="1:2" ht="17.25" customHeight="1">
      <c r="A88" s="151" t="s">
        <v>181</v>
      </c>
      <c r="B88" s="152">
        <v>0</v>
      </c>
    </row>
    <row r="89" spans="1:2" ht="17.25" customHeight="1">
      <c r="A89" s="151" t="s">
        <v>182</v>
      </c>
      <c r="B89" s="152">
        <v>0</v>
      </c>
    </row>
    <row r="90" spans="1:2" ht="17.25" customHeight="1">
      <c r="A90" s="151" t="s">
        <v>183</v>
      </c>
      <c r="B90" s="152">
        <v>7768</v>
      </c>
    </row>
    <row r="91" spans="1:2" ht="17.25" customHeight="1">
      <c r="A91" s="151" t="s">
        <v>184</v>
      </c>
      <c r="B91" s="152">
        <v>133</v>
      </c>
    </row>
    <row r="92" spans="1:2" ht="17.25" customHeight="1">
      <c r="A92" s="151" t="s">
        <v>185</v>
      </c>
      <c r="B92" s="152">
        <v>1069</v>
      </c>
    </row>
    <row r="93" spans="1:2" ht="17.25" customHeight="1">
      <c r="A93" s="151" t="s">
        <v>186</v>
      </c>
      <c r="B93" s="152">
        <v>-46</v>
      </c>
    </row>
    <row r="94" spans="1:2" ht="17.25" customHeight="1">
      <c r="A94" s="151" t="s">
        <v>187</v>
      </c>
      <c r="B94" s="152">
        <v>357</v>
      </c>
    </row>
    <row r="95" spans="1:2" ht="17.25" customHeight="1">
      <c r="A95" s="151" t="s">
        <v>188</v>
      </c>
      <c r="B95" s="152">
        <v>6255</v>
      </c>
    </row>
    <row r="96" spans="1:2" ht="17.25" customHeight="1">
      <c r="A96" s="151" t="s">
        <v>189</v>
      </c>
      <c r="B96" s="152">
        <v>570</v>
      </c>
    </row>
    <row r="97" spans="1:2" ht="17.25" customHeight="1">
      <c r="A97" s="151" t="s">
        <v>190</v>
      </c>
      <c r="B97" s="152">
        <v>308</v>
      </c>
    </row>
    <row r="98" spans="1:2" ht="17.25" customHeight="1">
      <c r="A98" s="151" t="s">
        <v>191</v>
      </c>
      <c r="B98" s="152">
        <v>1298</v>
      </c>
    </row>
    <row r="99" spans="1:2" ht="17.25" customHeight="1">
      <c r="A99" s="151" t="s">
        <v>192</v>
      </c>
      <c r="B99" s="152">
        <v>311985</v>
      </c>
    </row>
    <row r="100" spans="1:2" ht="17.25" customHeight="1">
      <c r="A100" s="151" t="s">
        <v>28</v>
      </c>
      <c r="B100" s="152">
        <v>5513</v>
      </c>
    </row>
    <row r="101" spans="1:2" ht="17.25" customHeight="1">
      <c r="A101" s="151" t="s">
        <v>37</v>
      </c>
      <c r="B101" s="152">
        <v>193434</v>
      </c>
    </row>
    <row r="102" spans="1:2" ht="17.25" customHeight="1">
      <c r="A102" s="151" t="s">
        <v>70</v>
      </c>
      <c r="B102" s="152">
        <v>113038</v>
      </c>
    </row>
    <row r="103" spans="1:2" ht="17.25" customHeight="1">
      <c r="A103" s="151" t="s">
        <v>73</v>
      </c>
      <c r="B103" s="152">
        <v>24940</v>
      </c>
    </row>
    <row r="104" spans="1:2" ht="17.25" customHeight="1">
      <c r="A104" s="151" t="s">
        <v>74</v>
      </c>
      <c r="B104" s="152"/>
    </row>
    <row r="105" spans="1:2" ht="17.25" customHeight="1">
      <c r="A105" s="151" t="s">
        <v>84</v>
      </c>
      <c r="B105" s="152">
        <v>6179</v>
      </c>
    </row>
    <row r="106" spans="1:2" ht="17.25" customHeight="1">
      <c r="A106" s="151" t="s">
        <v>86</v>
      </c>
      <c r="B106" s="154"/>
    </row>
    <row r="107" spans="1:2" ht="17.25" customHeight="1">
      <c r="A107" s="151" t="s">
        <v>193</v>
      </c>
      <c r="B107" s="152">
        <v>5304</v>
      </c>
    </row>
    <row r="108" spans="1:2" ht="17.25" customHeight="1">
      <c r="A108" s="151" t="s">
        <v>90</v>
      </c>
      <c r="B108" s="152"/>
    </row>
    <row r="109" spans="1:2" ht="17.25" customHeight="1">
      <c r="A109" s="151" t="s">
        <v>91</v>
      </c>
      <c r="B109" s="152">
        <v>396383</v>
      </c>
    </row>
  </sheetData>
  <mergeCells count="1">
    <mergeCell ref="A1:B1"/>
  </mergeCells>
  <phoneticPr fontId="94" type="noConversion"/>
  <pageMargins left="0.74803149606299202" right="0.74803149606299202" top="0.98425196850393704" bottom="0.98425196850393704" header="0.511811023622047" footer="0.511811023622047"/>
  <pageSetup paperSize="9" firstPageNumber="24" orientation="landscape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566"/>
  <sheetViews>
    <sheetView showZeros="0" workbookViewId="0">
      <selection activeCell="G10" sqref="G10"/>
    </sheetView>
  </sheetViews>
  <sheetFormatPr defaultColWidth="9" defaultRowHeight="13.5"/>
  <cols>
    <col min="1" max="1" width="53.875" style="125" customWidth="1"/>
    <col min="2" max="2" width="32.25" style="144" customWidth="1"/>
    <col min="3" max="16384" width="9" style="125"/>
  </cols>
  <sheetData>
    <row r="1" spans="1:2" ht="36" customHeight="1">
      <c r="A1" s="176" t="s">
        <v>194</v>
      </c>
      <c r="B1" s="176"/>
    </row>
    <row r="3" spans="1:2" s="143" customFormat="1" ht="33.75" customHeight="1">
      <c r="A3" s="145" t="s">
        <v>195</v>
      </c>
      <c r="B3" s="146" t="s">
        <v>96</v>
      </c>
    </row>
    <row r="4" spans="1:2" ht="16.5" customHeight="1">
      <c r="A4" s="147" t="s">
        <v>196</v>
      </c>
      <c r="B4" s="140">
        <v>384526</v>
      </c>
    </row>
    <row r="5" spans="1:2" ht="16.5" customHeight="1">
      <c r="A5" s="142" t="s">
        <v>197</v>
      </c>
      <c r="B5" s="140">
        <v>30127</v>
      </c>
    </row>
    <row r="6" spans="1:2" ht="16.5" customHeight="1">
      <c r="A6" s="142" t="s">
        <v>198</v>
      </c>
      <c r="B6" s="140">
        <v>1354</v>
      </c>
    </row>
    <row r="7" spans="1:2" ht="16.5" customHeight="1">
      <c r="A7" s="141" t="s">
        <v>199</v>
      </c>
      <c r="B7" s="140">
        <v>1075</v>
      </c>
    </row>
    <row r="8" spans="1:2" ht="16.5" customHeight="1">
      <c r="A8" s="141" t="s">
        <v>200</v>
      </c>
      <c r="B8" s="140">
        <v>28</v>
      </c>
    </row>
    <row r="9" spans="1:2" ht="16.5" customHeight="1">
      <c r="A9" s="141" t="s">
        <v>201</v>
      </c>
      <c r="B9" s="140">
        <v>87</v>
      </c>
    </row>
    <row r="10" spans="1:2" ht="16.5" customHeight="1">
      <c r="A10" s="141" t="s">
        <v>202</v>
      </c>
      <c r="B10" s="140">
        <v>6</v>
      </c>
    </row>
    <row r="11" spans="1:2" ht="16.5" customHeight="1">
      <c r="A11" s="141" t="s">
        <v>203</v>
      </c>
      <c r="B11" s="140">
        <v>19</v>
      </c>
    </row>
    <row r="12" spans="1:2" ht="16.5" customHeight="1">
      <c r="A12" s="141" t="s">
        <v>204</v>
      </c>
      <c r="B12" s="140">
        <v>138</v>
      </c>
    </row>
    <row r="13" spans="1:2" ht="16.5" customHeight="1">
      <c r="A13" s="141" t="s">
        <v>205</v>
      </c>
      <c r="B13" s="140">
        <v>1</v>
      </c>
    </row>
    <row r="14" spans="1:2" ht="16.5" customHeight="1">
      <c r="A14" s="142" t="s">
        <v>206</v>
      </c>
      <c r="B14" s="140">
        <v>412</v>
      </c>
    </row>
    <row r="15" spans="1:2" ht="16.5" customHeight="1">
      <c r="A15" s="141" t="s">
        <v>199</v>
      </c>
      <c r="B15" s="140">
        <v>343</v>
      </c>
    </row>
    <row r="16" spans="1:2" ht="16.5" customHeight="1">
      <c r="A16" s="141" t="s">
        <v>200</v>
      </c>
      <c r="B16" s="140">
        <v>19</v>
      </c>
    </row>
    <row r="17" spans="1:2" ht="16.5" customHeight="1">
      <c r="A17" s="141" t="s">
        <v>207</v>
      </c>
      <c r="B17" s="140">
        <v>44</v>
      </c>
    </row>
    <row r="18" spans="1:2" ht="16.5" customHeight="1">
      <c r="A18" s="141" t="s">
        <v>208</v>
      </c>
      <c r="B18" s="140">
        <v>3</v>
      </c>
    </row>
    <row r="19" spans="1:2" ht="16.5" customHeight="1">
      <c r="A19" s="141" t="s">
        <v>209</v>
      </c>
      <c r="B19" s="140">
        <v>3</v>
      </c>
    </row>
    <row r="20" spans="1:2" ht="16.5" customHeight="1">
      <c r="A20" s="142" t="s">
        <v>210</v>
      </c>
      <c r="B20" s="140">
        <v>11112</v>
      </c>
    </row>
    <row r="21" spans="1:2" ht="16.5" customHeight="1">
      <c r="A21" s="141" t="s">
        <v>199</v>
      </c>
      <c r="B21" s="140">
        <v>8927</v>
      </c>
    </row>
    <row r="22" spans="1:2" ht="16.5" customHeight="1">
      <c r="A22" s="141" t="s">
        <v>200</v>
      </c>
      <c r="B22" s="140">
        <v>1139</v>
      </c>
    </row>
    <row r="23" spans="1:2" ht="16.5" customHeight="1">
      <c r="A23" s="141" t="s">
        <v>211</v>
      </c>
      <c r="B23" s="140">
        <v>333</v>
      </c>
    </row>
    <row r="24" spans="1:2" ht="16.5" customHeight="1">
      <c r="A24" s="141" t="s">
        <v>212</v>
      </c>
      <c r="B24" s="140">
        <v>0</v>
      </c>
    </row>
    <row r="25" spans="1:2" ht="16.5" customHeight="1">
      <c r="A25" s="141" t="s">
        <v>213</v>
      </c>
      <c r="B25" s="140">
        <v>149</v>
      </c>
    </row>
    <row r="26" spans="1:2" ht="16.5" customHeight="1">
      <c r="A26" s="141" t="s">
        <v>214</v>
      </c>
      <c r="B26" s="140">
        <v>113</v>
      </c>
    </row>
    <row r="27" spans="1:2" ht="16.5" customHeight="1">
      <c r="A27" s="141" t="s">
        <v>215</v>
      </c>
      <c r="B27" s="140">
        <v>12</v>
      </c>
    </row>
    <row r="28" spans="1:2" ht="16.5" customHeight="1">
      <c r="A28" s="141" t="s">
        <v>216</v>
      </c>
      <c r="B28" s="140">
        <v>157</v>
      </c>
    </row>
    <row r="29" spans="1:2" ht="16.5" customHeight="1">
      <c r="A29" s="141" t="s">
        <v>217</v>
      </c>
      <c r="B29" s="140">
        <v>0</v>
      </c>
    </row>
    <row r="30" spans="1:2" ht="16.5" customHeight="1">
      <c r="A30" s="141" t="s">
        <v>218</v>
      </c>
      <c r="B30" s="140">
        <v>47</v>
      </c>
    </row>
    <row r="31" spans="1:2" ht="16.5" customHeight="1">
      <c r="A31" s="141" t="s">
        <v>219</v>
      </c>
      <c r="B31" s="140">
        <v>235</v>
      </c>
    </row>
    <row r="32" spans="1:2" ht="16.5" customHeight="1">
      <c r="A32" s="142" t="s">
        <v>220</v>
      </c>
      <c r="B32" s="140">
        <v>460</v>
      </c>
    </row>
    <row r="33" spans="1:2" ht="16.5" customHeight="1">
      <c r="A33" s="141" t="s">
        <v>199</v>
      </c>
      <c r="B33" s="140">
        <v>439</v>
      </c>
    </row>
    <row r="34" spans="1:2" ht="16.5" customHeight="1">
      <c r="A34" s="141" t="s">
        <v>200</v>
      </c>
      <c r="B34" s="140">
        <v>1</v>
      </c>
    </row>
    <row r="35" spans="1:2" ht="16.5" customHeight="1">
      <c r="A35" s="141" t="s">
        <v>218</v>
      </c>
      <c r="B35" s="140">
        <v>19</v>
      </c>
    </row>
    <row r="36" spans="1:2" ht="16.5" customHeight="1">
      <c r="A36" s="141" t="s">
        <v>221</v>
      </c>
      <c r="B36" s="140">
        <v>1</v>
      </c>
    </row>
    <row r="37" spans="1:2" ht="16.5" customHeight="1">
      <c r="A37" s="142" t="s">
        <v>222</v>
      </c>
      <c r="B37" s="140">
        <v>313</v>
      </c>
    </row>
    <row r="38" spans="1:2" ht="16.5" customHeight="1">
      <c r="A38" s="141" t="s">
        <v>199</v>
      </c>
      <c r="B38" s="140">
        <v>211</v>
      </c>
    </row>
    <row r="39" spans="1:2" ht="16.5" customHeight="1">
      <c r="A39" s="141" t="s">
        <v>200</v>
      </c>
      <c r="B39" s="140">
        <v>3</v>
      </c>
    </row>
    <row r="40" spans="1:2" ht="16.5" customHeight="1">
      <c r="A40" s="141" t="s">
        <v>223</v>
      </c>
      <c r="B40" s="140">
        <v>33</v>
      </c>
    </row>
    <row r="41" spans="1:2" ht="16.5" customHeight="1">
      <c r="A41" s="141" t="s">
        <v>224</v>
      </c>
      <c r="B41" s="140">
        <v>1</v>
      </c>
    </row>
    <row r="42" spans="1:2" ht="16.5" customHeight="1">
      <c r="A42" s="141" t="s">
        <v>225</v>
      </c>
      <c r="B42" s="140">
        <v>38</v>
      </c>
    </row>
    <row r="43" spans="1:2" ht="16.5" customHeight="1">
      <c r="A43" s="141" t="s">
        <v>226</v>
      </c>
      <c r="B43" s="140">
        <v>17</v>
      </c>
    </row>
    <row r="44" spans="1:2" ht="16.5" customHeight="1">
      <c r="A44" s="141" t="s">
        <v>218</v>
      </c>
      <c r="B44" s="140">
        <v>10</v>
      </c>
    </row>
    <row r="45" spans="1:2" ht="16.5" customHeight="1">
      <c r="A45" s="142" t="s">
        <v>227</v>
      </c>
      <c r="B45" s="140">
        <v>2698</v>
      </c>
    </row>
    <row r="46" spans="1:2" ht="16.5" customHeight="1">
      <c r="A46" s="141" t="s">
        <v>199</v>
      </c>
      <c r="B46" s="140">
        <v>2128</v>
      </c>
    </row>
    <row r="47" spans="1:2" ht="16.5" customHeight="1">
      <c r="A47" s="141" t="s">
        <v>200</v>
      </c>
      <c r="B47" s="140">
        <v>106</v>
      </c>
    </row>
    <row r="48" spans="1:2" ht="16.5" customHeight="1">
      <c r="A48" s="141" t="s">
        <v>228</v>
      </c>
      <c r="B48" s="140">
        <v>9</v>
      </c>
    </row>
    <row r="49" spans="1:2" ht="16.5" customHeight="1">
      <c r="A49" s="141" t="s">
        <v>229</v>
      </c>
      <c r="B49" s="140">
        <v>35</v>
      </c>
    </row>
    <row r="50" spans="1:2" ht="16.5" customHeight="1">
      <c r="A50" s="141" t="s">
        <v>230</v>
      </c>
      <c r="B50" s="140">
        <v>1</v>
      </c>
    </row>
    <row r="51" spans="1:2" ht="16.5" customHeight="1">
      <c r="A51" s="141" t="s">
        <v>231</v>
      </c>
      <c r="B51" s="140">
        <v>65</v>
      </c>
    </row>
    <row r="52" spans="1:2" ht="16.5" customHeight="1">
      <c r="A52" s="141" t="s">
        <v>232</v>
      </c>
      <c r="B52" s="140">
        <v>221</v>
      </c>
    </row>
    <row r="53" spans="1:2" ht="16.5" customHeight="1">
      <c r="A53" s="141" t="s">
        <v>218</v>
      </c>
      <c r="B53" s="140">
        <v>96</v>
      </c>
    </row>
    <row r="54" spans="1:2" ht="16.5" customHeight="1">
      <c r="A54" s="141" t="s">
        <v>233</v>
      </c>
      <c r="B54" s="140">
        <v>37</v>
      </c>
    </row>
    <row r="55" spans="1:2" ht="16.5" customHeight="1">
      <c r="A55" s="142" t="s">
        <v>234</v>
      </c>
      <c r="B55" s="140">
        <v>892</v>
      </c>
    </row>
    <row r="56" spans="1:2" ht="16.5" customHeight="1">
      <c r="A56" s="141" t="s">
        <v>235</v>
      </c>
      <c r="B56" s="140">
        <v>892</v>
      </c>
    </row>
    <row r="57" spans="1:2" ht="16.5" customHeight="1">
      <c r="A57" s="142" t="s">
        <v>236</v>
      </c>
      <c r="B57" s="140">
        <v>252</v>
      </c>
    </row>
    <row r="58" spans="1:2" ht="16.5" customHeight="1">
      <c r="A58" s="141" t="s">
        <v>199</v>
      </c>
      <c r="B58" s="140">
        <v>246</v>
      </c>
    </row>
    <row r="59" spans="1:2" ht="16.5" customHeight="1">
      <c r="A59" s="141" t="s">
        <v>237</v>
      </c>
      <c r="B59" s="140">
        <v>6</v>
      </c>
    </row>
    <row r="60" spans="1:2" ht="16.5" customHeight="1">
      <c r="A60" s="142" t="s">
        <v>238</v>
      </c>
      <c r="B60" s="140">
        <v>134</v>
      </c>
    </row>
    <row r="61" spans="1:2" ht="16.5" customHeight="1">
      <c r="A61" s="141" t="s">
        <v>199</v>
      </c>
      <c r="B61" s="140">
        <v>104</v>
      </c>
    </row>
    <row r="62" spans="1:2" ht="16.5" customHeight="1">
      <c r="A62" s="141" t="s">
        <v>200</v>
      </c>
      <c r="B62" s="140">
        <v>17</v>
      </c>
    </row>
    <row r="63" spans="1:2" ht="16.5" customHeight="1">
      <c r="A63" s="141" t="s">
        <v>239</v>
      </c>
      <c r="B63" s="140">
        <v>13</v>
      </c>
    </row>
    <row r="64" spans="1:2" ht="16.5" customHeight="1">
      <c r="A64" s="142" t="s">
        <v>240</v>
      </c>
      <c r="B64" s="140">
        <v>967</v>
      </c>
    </row>
    <row r="65" spans="1:2" ht="16.5" customHeight="1">
      <c r="A65" s="141" t="s">
        <v>199</v>
      </c>
      <c r="B65" s="140">
        <v>650</v>
      </c>
    </row>
    <row r="66" spans="1:2" ht="16.5" customHeight="1">
      <c r="A66" s="141" t="s">
        <v>200</v>
      </c>
      <c r="B66" s="140">
        <v>210</v>
      </c>
    </row>
    <row r="67" spans="1:2" ht="16.5" customHeight="1">
      <c r="A67" s="141" t="s">
        <v>241</v>
      </c>
      <c r="B67" s="140">
        <v>5</v>
      </c>
    </row>
    <row r="68" spans="1:2" ht="16.5" customHeight="1">
      <c r="A68" s="141" t="s">
        <v>242</v>
      </c>
      <c r="B68" s="140">
        <v>102</v>
      </c>
    </row>
    <row r="69" spans="1:2" ht="16.5" customHeight="1">
      <c r="A69" s="142" t="s">
        <v>243</v>
      </c>
      <c r="B69" s="140">
        <v>807</v>
      </c>
    </row>
    <row r="70" spans="1:2" ht="16.5" customHeight="1">
      <c r="A70" s="141" t="s">
        <v>199</v>
      </c>
      <c r="B70" s="140">
        <v>391</v>
      </c>
    </row>
    <row r="71" spans="1:2" ht="16.5" customHeight="1">
      <c r="A71" s="141" t="s">
        <v>200</v>
      </c>
      <c r="B71" s="140">
        <v>80</v>
      </c>
    </row>
    <row r="72" spans="1:2" ht="16.5" customHeight="1">
      <c r="A72" s="141" t="s">
        <v>244</v>
      </c>
      <c r="B72" s="140">
        <v>56</v>
      </c>
    </row>
    <row r="73" spans="1:2" ht="16.5" customHeight="1">
      <c r="A73" s="141" t="s">
        <v>218</v>
      </c>
      <c r="B73" s="140">
        <v>14</v>
      </c>
    </row>
    <row r="74" spans="1:2" ht="16.5" customHeight="1">
      <c r="A74" s="141" t="s">
        <v>245</v>
      </c>
      <c r="B74" s="140">
        <v>266</v>
      </c>
    </row>
    <row r="75" spans="1:2" ht="16.5" customHeight="1">
      <c r="A75" s="142" t="s">
        <v>246</v>
      </c>
      <c r="B75" s="140">
        <v>1648</v>
      </c>
    </row>
    <row r="76" spans="1:2" ht="16.5" customHeight="1">
      <c r="A76" s="141" t="s">
        <v>199</v>
      </c>
      <c r="B76" s="140">
        <v>1627</v>
      </c>
    </row>
    <row r="77" spans="1:2" ht="16.5" customHeight="1">
      <c r="A77" s="141" t="s">
        <v>200</v>
      </c>
      <c r="B77" s="140">
        <v>3</v>
      </c>
    </row>
    <row r="78" spans="1:2" ht="16.5" customHeight="1">
      <c r="A78" s="141" t="s">
        <v>247</v>
      </c>
      <c r="B78" s="140">
        <v>9</v>
      </c>
    </row>
    <row r="79" spans="1:2" ht="16.5" customHeight="1">
      <c r="A79" s="141" t="s">
        <v>218</v>
      </c>
      <c r="B79" s="140">
        <v>9</v>
      </c>
    </row>
    <row r="80" spans="1:2" ht="16.5" customHeight="1">
      <c r="A80" s="142" t="s">
        <v>248</v>
      </c>
      <c r="B80" s="140">
        <v>19</v>
      </c>
    </row>
    <row r="81" spans="1:2" ht="16.5" customHeight="1">
      <c r="A81" s="141" t="s">
        <v>249</v>
      </c>
      <c r="B81" s="140">
        <v>6</v>
      </c>
    </row>
    <row r="82" spans="1:2" ht="16.5" customHeight="1">
      <c r="A82" s="141" t="s">
        <v>250</v>
      </c>
      <c r="B82" s="140">
        <v>3</v>
      </c>
    </row>
    <row r="83" spans="1:2" ht="16.5" customHeight="1">
      <c r="A83" s="141" t="s">
        <v>251</v>
      </c>
      <c r="B83" s="140">
        <v>10</v>
      </c>
    </row>
    <row r="84" spans="1:2" ht="16.5" customHeight="1">
      <c r="A84" s="142" t="s">
        <v>252</v>
      </c>
      <c r="B84" s="140">
        <v>483</v>
      </c>
    </row>
    <row r="85" spans="1:2" ht="16.5" customHeight="1">
      <c r="A85" s="141" t="s">
        <v>199</v>
      </c>
      <c r="B85" s="140">
        <v>231</v>
      </c>
    </row>
    <row r="86" spans="1:2" ht="16.5" customHeight="1">
      <c r="A86" s="141" t="s">
        <v>200</v>
      </c>
      <c r="B86" s="140">
        <v>129</v>
      </c>
    </row>
    <row r="87" spans="1:2" ht="16.5" customHeight="1">
      <c r="A87" s="141" t="s">
        <v>253</v>
      </c>
      <c r="B87" s="140">
        <v>104</v>
      </c>
    </row>
    <row r="88" spans="1:2" ht="16.5" customHeight="1">
      <c r="A88" s="141" t="s">
        <v>254</v>
      </c>
      <c r="B88" s="140">
        <v>19</v>
      </c>
    </row>
    <row r="89" spans="1:2" ht="16.5" customHeight="1">
      <c r="A89" s="142" t="s">
        <v>255</v>
      </c>
      <c r="B89" s="140">
        <v>93</v>
      </c>
    </row>
    <row r="90" spans="1:2" ht="16.5" customHeight="1">
      <c r="A90" s="141" t="s">
        <v>199</v>
      </c>
      <c r="B90" s="140">
        <v>91</v>
      </c>
    </row>
    <row r="91" spans="1:2" ht="16.5" customHeight="1">
      <c r="A91" s="141" t="s">
        <v>256</v>
      </c>
      <c r="B91" s="140">
        <v>2</v>
      </c>
    </row>
    <row r="92" spans="1:2" ht="16.5" customHeight="1">
      <c r="A92" s="142" t="s">
        <v>257</v>
      </c>
      <c r="B92" s="140">
        <v>72</v>
      </c>
    </row>
    <row r="93" spans="1:2" ht="16.5" customHeight="1">
      <c r="A93" s="141" t="s">
        <v>199</v>
      </c>
      <c r="B93" s="140">
        <v>71</v>
      </c>
    </row>
    <row r="94" spans="1:2" ht="16.5" customHeight="1">
      <c r="A94" s="141" t="s">
        <v>200</v>
      </c>
      <c r="B94" s="140">
        <v>1</v>
      </c>
    </row>
    <row r="95" spans="1:2" ht="16.5" customHeight="1">
      <c r="A95" s="142" t="s">
        <v>258</v>
      </c>
      <c r="B95" s="140">
        <v>1286</v>
      </c>
    </row>
    <row r="96" spans="1:2" ht="16.5" customHeight="1">
      <c r="A96" s="141" t="s">
        <v>199</v>
      </c>
      <c r="B96" s="140">
        <v>420</v>
      </c>
    </row>
    <row r="97" spans="1:2" ht="16.5" customHeight="1">
      <c r="A97" s="141" t="s">
        <v>200</v>
      </c>
      <c r="B97" s="140">
        <v>71</v>
      </c>
    </row>
    <row r="98" spans="1:2" ht="16.5" customHeight="1">
      <c r="A98" s="141" t="s">
        <v>259</v>
      </c>
      <c r="B98" s="140">
        <v>795</v>
      </c>
    </row>
    <row r="99" spans="1:2" ht="16.5" customHeight="1">
      <c r="A99" s="142" t="s">
        <v>260</v>
      </c>
      <c r="B99" s="140">
        <v>1619</v>
      </c>
    </row>
    <row r="100" spans="1:2" ht="16.5" customHeight="1">
      <c r="A100" s="141" t="s">
        <v>199</v>
      </c>
      <c r="B100" s="140">
        <v>1537</v>
      </c>
    </row>
    <row r="101" spans="1:2" ht="16.5" customHeight="1">
      <c r="A101" s="141" t="s">
        <v>200</v>
      </c>
      <c r="B101" s="140">
        <v>40</v>
      </c>
    </row>
    <row r="102" spans="1:2" ht="16.5" customHeight="1">
      <c r="A102" s="141" t="s">
        <v>261</v>
      </c>
      <c r="B102" s="140">
        <v>38</v>
      </c>
    </row>
    <row r="103" spans="1:2" ht="16.5" customHeight="1">
      <c r="A103" s="141" t="s">
        <v>218</v>
      </c>
      <c r="B103" s="140">
        <v>4</v>
      </c>
    </row>
    <row r="104" spans="1:2" ht="16.5" customHeight="1">
      <c r="A104" s="142" t="s">
        <v>262</v>
      </c>
      <c r="B104" s="140">
        <v>441</v>
      </c>
    </row>
    <row r="105" spans="1:2" ht="16.5" customHeight="1">
      <c r="A105" s="141" t="s">
        <v>199</v>
      </c>
      <c r="B105" s="140">
        <v>269</v>
      </c>
    </row>
    <row r="106" spans="1:2" ht="16.5" customHeight="1">
      <c r="A106" s="141" t="s">
        <v>200</v>
      </c>
      <c r="B106" s="140">
        <v>15</v>
      </c>
    </row>
    <row r="107" spans="1:2" ht="16.5" customHeight="1">
      <c r="A107" s="141" t="s">
        <v>218</v>
      </c>
      <c r="B107" s="140">
        <v>1</v>
      </c>
    </row>
    <row r="108" spans="1:2" ht="16.5" customHeight="1">
      <c r="A108" s="141" t="s">
        <v>263</v>
      </c>
      <c r="B108" s="140">
        <v>156</v>
      </c>
    </row>
    <row r="109" spans="1:2" ht="16.5" customHeight="1">
      <c r="A109" s="142" t="s">
        <v>264</v>
      </c>
      <c r="B109" s="140">
        <v>176</v>
      </c>
    </row>
    <row r="110" spans="1:2" ht="16.5" customHeight="1">
      <c r="A110" s="141" t="s">
        <v>199</v>
      </c>
      <c r="B110" s="140">
        <v>100</v>
      </c>
    </row>
    <row r="111" spans="1:2" ht="16.5" customHeight="1">
      <c r="A111" s="141" t="s">
        <v>200</v>
      </c>
      <c r="B111" s="140">
        <v>12</v>
      </c>
    </row>
    <row r="112" spans="1:2" ht="16.5" customHeight="1">
      <c r="A112" s="141" t="s">
        <v>218</v>
      </c>
      <c r="B112" s="140">
        <v>51</v>
      </c>
    </row>
    <row r="113" spans="1:2" ht="16.5" customHeight="1">
      <c r="A113" s="141" t="s">
        <v>265</v>
      </c>
      <c r="B113" s="140">
        <v>13</v>
      </c>
    </row>
    <row r="114" spans="1:2" ht="16.5" customHeight="1">
      <c r="A114" s="142" t="s">
        <v>266</v>
      </c>
      <c r="B114" s="140">
        <v>130</v>
      </c>
    </row>
    <row r="115" spans="1:2" ht="16.5" customHeight="1">
      <c r="A115" s="141" t="s">
        <v>199</v>
      </c>
      <c r="B115" s="140">
        <v>114</v>
      </c>
    </row>
    <row r="116" spans="1:2" ht="16.5" customHeight="1">
      <c r="A116" s="141" t="s">
        <v>200</v>
      </c>
      <c r="B116" s="140">
        <v>8</v>
      </c>
    </row>
    <row r="117" spans="1:2" ht="16.5" customHeight="1">
      <c r="A117" s="141" t="s">
        <v>218</v>
      </c>
      <c r="B117" s="140">
        <v>1</v>
      </c>
    </row>
    <row r="118" spans="1:2" ht="16.5" customHeight="1">
      <c r="A118" s="141" t="s">
        <v>267</v>
      </c>
      <c r="B118" s="140">
        <v>7</v>
      </c>
    </row>
    <row r="119" spans="1:2" ht="16.5" customHeight="1">
      <c r="A119" s="142" t="s">
        <v>268</v>
      </c>
      <c r="B119" s="140">
        <v>675</v>
      </c>
    </row>
    <row r="120" spans="1:2" ht="16.5" customHeight="1">
      <c r="A120" s="141" t="s">
        <v>199</v>
      </c>
      <c r="B120" s="140">
        <v>413</v>
      </c>
    </row>
    <row r="121" spans="1:2" ht="16.5" customHeight="1">
      <c r="A121" s="141" t="s">
        <v>200</v>
      </c>
      <c r="B121" s="140">
        <v>145</v>
      </c>
    </row>
    <row r="122" spans="1:2" ht="16.5" customHeight="1">
      <c r="A122" s="141" t="s">
        <v>218</v>
      </c>
      <c r="B122" s="140">
        <v>3</v>
      </c>
    </row>
    <row r="123" spans="1:2" ht="16.5" customHeight="1">
      <c r="A123" s="141" t="s">
        <v>269</v>
      </c>
      <c r="B123" s="140">
        <v>114</v>
      </c>
    </row>
    <row r="124" spans="1:2" ht="16.5" customHeight="1">
      <c r="A124" s="142" t="s">
        <v>270</v>
      </c>
      <c r="B124" s="140">
        <v>4084</v>
      </c>
    </row>
    <row r="125" spans="1:2" ht="16.5" customHeight="1">
      <c r="A125" s="141" t="s">
        <v>271</v>
      </c>
      <c r="B125" s="140">
        <v>133</v>
      </c>
    </row>
    <row r="126" spans="1:2" ht="16.5" customHeight="1">
      <c r="A126" s="141" t="s">
        <v>272</v>
      </c>
      <c r="B126" s="140">
        <v>3951</v>
      </c>
    </row>
    <row r="127" spans="1:2" ht="16.5" customHeight="1">
      <c r="A127" s="142" t="s">
        <v>273</v>
      </c>
      <c r="B127" s="140">
        <v>48</v>
      </c>
    </row>
    <row r="128" spans="1:2" ht="16.5" customHeight="1">
      <c r="A128" s="142" t="s">
        <v>274</v>
      </c>
      <c r="B128" s="140">
        <v>48</v>
      </c>
    </row>
    <row r="129" spans="1:2" ht="16.5" customHeight="1">
      <c r="A129" s="141" t="s">
        <v>275</v>
      </c>
      <c r="B129" s="140">
        <v>20</v>
      </c>
    </row>
    <row r="130" spans="1:2" ht="16.5" customHeight="1">
      <c r="A130" s="141" t="s">
        <v>276</v>
      </c>
      <c r="B130" s="140">
        <v>28</v>
      </c>
    </row>
    <row r="131" spans="1:2" ht="16.5" customHeight="1">
      <c r="A131" s="142" t="s">
        <v>277</v>
      </c>
      <c r="B131" s="140">
        <v>14631</v>
      </c>
    </row>
    <row r="132" spans="1:2" ht="16.5" customHeight="1">
      <c r="A132" s="142" t="s">
        <v>278</v>
      </c>
      <c r="B132" s="140">
        <v>510</v>
      </c>
    </row>
    <row r="133" spans="1:2" ht="16.5" customHeight="1">
      <c r="A133" s="141" t="s">
        <v>279</v>
      </c>
      <c r="B133" s="140">
        <v>10</v>
      </c>
    </row>
    <row r="134" spans="1:2" ht="16.5" customHeight="1">
      <c r="A134" s="141" t="s">
        <v>280</v>
      </c>
      <c r="B134" s="140">
        <v>500</v>
      </c>
    </row>
    <row r="135" spans="1:2" ht="16.5" customHeight="1">
      <c r="A135" s="142" t="s">
        <v>281</v>
      </c>
      <c r="B135" s="140">
        <v>9563</v>
      </c>
    </row>
    <row r="136" spans="1:2" ht="16.5" customHeight="1">
      <c r="A136" s="141" t="s">
        <v>199</v>
      </c>
      <c r="B136" s="140">
        <v>5414</v>
      </c>
    </row>
    <row r="137" spans="1:2" ht="16.5" customHeight="1">
      <c r="A137" s="141" t="s">
        <v>200</v>
      </c>
      <c r="B137" s="140">
        <v>976</v>
      </c>
    </row>
    <row r="138" spans="1:2" ht="16.5" customHeight="1">
      <c r="A138" s="141" t="s">
        <v>282</v>
      </c>
      <c r="B138" s="140">
        <v>59</v>
      </c>
    </row>
    <row r="139" spans="1:2" ht="16.5" customHeight="1">
      <c r="A139" s="141" t="s">
        <v>283</v>
      </c>
      <c r="B139" s="140">
        <v>37</v>
      </c>
    </row>
    <row r="140" spans="1:2" ht="16.5" customHeight="1">
      <c r="A140" s="141" t="s">
        <v>284</v>
      </c>
      <c r="B140" s="140">
        <v>10</v>
      </c>
    </row>
    <row r="141" spans="1:2" ht="16.5" customHeight="1">
      <c r="A141" s="141" t="s">
        <v>285</v>
      </c>
      <c r="B141" s="140">
        <v>85</v>
      </c>
    </row>
    <row r="142" spans="1:2" ht="16.5" customHeight="1">
      <c r="A142" s="141" t="s">
        <v>286</v>
      </c>
      <c r="B142" s="140">
        <v>538</v>
      </c>
    </row>
    <row r="143" spans="1:2" ht="16.5" customHeight="1">
      <c r="A143" s="141" t="s">
        <v>287</v>
      </c>
      <c r="B143" s="140">
        <v>3</v>
      </c>
    </row>
    <row r="144" spans="1:2" ht="16.5" customHeight="1">
      <c r="A144" s="141" t="s">
        <v>288</v>
      </c>
      <c r="B144" s="140">
        <v>95</v>
      </c>
    </row>
    <row r="145" spans="1:2" ht="16.5" customHeight="1">
      <c r="A145" s="141" t="s">
        <v>289</v>
      </c>
      <c r="B145" s="140">
        <v>2152</v>
      </c>
    </row>
    <row r="146" spans="1:2" ht="16.5" customHeight="1">
      <c r="A146" s="141" t="s">
        <v>218</v>
      </c>
      <c r="B146" s="140">
        <v>22</v>
      </c>
    </row>
    <row r="147" spans="1:2" ht="16.5" customHeight="1">
      <c r="A147" s="141" t="s">
        <v>290</v>
      </c>
      <c r="B147" s="140">
        <v>172</v>
      </c>
    </row>
    <row r="148" spans="1:2" ht="16.5" customHeight="1">
      <c r="A148" s="142" t="s">
        <v>291</v>
      </c>
      <c r="B148" s="140">
        <v>1007</v>
      </c>
    </row>
    <row r="149" spans="1:2" ht="16.5" customHeight="1">
      <c r="A149" s="141" t="s">
        <v>199</v>
      </c>
      <c r="B149" s="140">
        <v>899</v>
      </c>
    </row>
    <row r="150" spans="1:2" ht="16.5" customHeight="1">
      <c r="A150" s="141" t="s">
        <v>200</v>
      </c>
      <c r="B150" s="140">
        <v>49</v>
      </c>
    </row>
    <row r="151" spans="1:2" ht="16.5" customHeight="1">
      <c r="A151" s="141" t="s">
        <v>211</v>
      </c>
      <c r="B151" s="140">
        <v>40</v>
      </c>
    </row>
    <row r="152" spans="1:2" ht="16.5" customHeight="1">
      <c r="A152" s="141" t="s">
        <v>292</v>
      </c>
      <c r="B152" s="140">
        <v>5</v>
      </c>
    </row>
    <row r="153" spans="1:2" ht="16.5" customHeight="1">
      <c r="A153" s="141" t="s">
        <v>293</v>
      </c>
      <c r="B153" s="140">
        <v>2</v>
      </c>
    </row>
    <row r="154" spans="1:2" ht="16.5" customHeight="1">
      <c r="A154" s="141" t="s">
        <v>294</v>
      </c>
      <c r="B154" s="140">
        <v>1</v>
      </c>
    </row>
    <row r="155" spans="1:2" ht="16.5" customHeight="1">
      <c r="A155" s="141" t="s">
        <v>295</v>
      </c>
      <c r="B155" s="140">
        <v>3</v>
      </c>
    </row>
    <row r="156" spans="1:2" ht="16.5" customHeight="1">
      <c r="A156" s="141" t="s">
        <v>296</v>
      </c>
      <c r="B156" s="140">
        <v>8</v>
      </c>
    </row>
    <row r="157" spans="1:2" ht="16.5" customHeight="1">
      <c r="A157" s="142" t="s">
        <v>297</v>
      </c>
      <c r="B157" s="140">
        <v>2344</v>
      </c>
    </row>
    <row r="158" spans="1:2" ht="16.5" customHeight="1">
      <c r="A158" s="141" t="s">
        <v>199</v>
      </c>
      <c r="B158" s="140">
        <v>1900</v>
      </c>
    </row>
    <row r="159" spans="1:2" ht="16.5" customHeight="1">
      <c r="A159" s="141" t="s">
        <v>200</v>
      </c>
      <c r="B159" s="140">
        <v>158</v>
      </c>
    </row>
    <row r="160" spans="1:2" ht="16.5" customHeight="1">
      <c r="A160" s="141" t="s">
        <v>298</v>
      </c>
      <c r="B160" s="140">
        <v>1</v>
      </c>
    </row>
    <row r="161" spans="1:2" ht="16.5" customHeight="1">
      <c r="A161" s="141" t="s">
        <v>299</v>
      </c>
      <c r="B161" s="140">
        <v>35</v>
      </c>
    </row>
    <row r="162" spans="1:2" ht="16.5" customHeight="1">
      <c r="A162" s="141" t="s">
        <v>300</v>
      </c>
      <c r="B162" s="140">
        <v>250</v>
      </c>
    </row>
    <row r="163" spans="1:2" ht="16.5" customHeight="1">
      <c r="A163" s="142" t="s">
        <v>301</v>
      </c>
      <c r="B163" s="140">
        <v>1207</v>
      </c>
    </row>
    <row r="164" spans="1:2" ht="16.5" customHeight="1">
      <c r="A164" s="141" t="s">
        <v>199</v>
      </c>
      <c r="B164" s="140">
        <v>946</v>
      </c>
    </row>
    <row r="165" spans="1:2" ht="16.5" customHeight="1">
      <c r="A165" s="141" t="s">
        <v>200</v>
      </c>
      <c r="B165" s="140">
        <v>65</v>
      </c>
    </row>
    <row r="166" spans="1:2" ht="16.5" customHeight="1">
      <c r="A166" s="141" t="s">
        <v>302</v>
      </c>
      <c r="B166" s="140">
        <v>33</v>
      </c>
    </row>
    <row r="167" spans="1:2" ht="16.5" customHeight="1">
      <c r="A167" s="141" t="s">
        <v>303</v>
      </c>
      <c r="B167" s="140">
        <v>50</v>
      </c>
    </row>
    <row r="168" spans="1:2" ht="16.5" customHeight="1">
      <c r="A168" s="141" t="s">
        <v>304</v>
      </c>
      <c r="B168" s="140">
        <v>18</v>
      </c>
    </row>
    <row r="169" spans="1:2" ht="16.5" customHeight="1">
      <c r="A169" s="141" t="s">
        <v>305</v>
      </c>
      <c r="B169" s="140">
        <v>33</v>
      </c>
    </row>
    <row r="170" spans="1:2" ht="16.5" customHeight="1">
      <c r="A170" s="141" t="s">
        <v>306</v>
      </c>
      <c r="B170" s="140">
        <v>54</v>
      </c>
    </row>
    <row r="171" spans="1:2" ht="16.5" customHeight="1">
      <c r="A171" s="141" t="s">
        <v>218</v>
      </c>
      <c r="B171" s="140">
        <v>3</v>
      </c>
    </row>
    <row r="172" spans="1:2" ht="16.5" customHeight="1">
      <c r="A172" s="141" t="s">
        <v>307</v>
      </c>
      <c r="B172" s="140">
        <v>5</v>
      </c>
    </row>
    <row r="173" spans="1:2" ht="16.5" customHeight="1">
      <c r="A173" s="142" t="s">
        <v>308</v>
      </c>
      <c r="B173" s="140">
        <v>71457</v>
      </c>
    </row>
    <row r="174" spans="1:2" ht="16.5" customHeight="1">
      <c r="A174" s="142" t="s">
        <v>309</v>
      </c>
      <c r="B174" s="140">
        <v>2329</v>
      </c>
    </row>
    <row r="175" spans="1:2" ht="16.5" customHeight="1">
      <c r="A175" s="141" t="s">
        <v>199</v>
      </c>
      <c r="B175" s="140">
        <v>134</v>
      </c>
    </row>
    <row r="176" spans="1:2" ht="16.5" customHeight="1">
      <c r="A176" s="141" t="s">
        <v>310</v>
      </c>
      <c r="B176" s="140">
        <v>2195</v>
      </c>
    </row>
    <row r="177" spans="1:2" ht="16.5" customHeight="1">
      <c r="A177" s="142" t="s">
        <v>311</v>
      </c>
      <c r="B177" s="140">
        <v>65961</v>
      </c>
    </row>
    <row r="178" spans="1:2" ht="16.5" customHeight="1">
      <c r="A178" s="141" t="s">
        <v>312</v>
      </c>
      <c r="B178" s="140">
        <v>1298</v>
      </c>
    </row>
    <row r="179" spans="1:2" ht="16.5" customHeight="1">
      <c r="A179" s="141" t="s">
        <v>313</v>
      </c>
      <c r="B179" s="140">
        <v>33339</v>
      </c>
    </row>
    <row r="180" spans="1:2" ht="16.5" customHeight="1">
      <c r="A180" s="141" t="s">
        <v>314</v>
      </c>
      <c r="B180" s="140">
        <v>17289</v>
      </c>
    </row>
    <row r="181" spans="1:2" ht="16.5" customHeight="1">
      <c r="A181" s="141" t="s">
        <v>315</v>
      </c>
      <c r="B181" s="140">
        <v>6955</v>
      </c>
    </row>
    <row r="182" spans="1:2" ht="16.5" customHeight="1">
      <c r="A182" s="141" t="s">
        <v>316</v>
      </c>
      <c r="B182" s="140">
        <v>157</v>
      </c>
    </row>
    <row r="183" spans="1:2" ht="16.5" customHeight="1">
      <c r="A183" s="141" t="s">
        <v>317</v>
      </c>
      <c r="B183" s="140">
        <v>6923</v>
      </c>
    </row>
    <row r="184" spans="1:2" ht="16.5" customHeight="1">
      <c r="A184" s="142" t="s">
        <v>318</v>
      </c>
      <c r="B184" s="140">
        <v>1478</v>
      </c>
    </row>
    <row r="185" spans="1:2" ht="16.5" customHeight="1">
      <c r="A185" s="141" t="s">
        <v>319</v>
      </c>
      <c r="B185" s="140">
        <v>1296</v>
      </c>
    </row>
    <row r="186" spans="1:2" ht="16.5" customHeight="1">
      <c r="A186" s="141" t="s">
        <v>320</v>
      </c>
      <c r="B186" s="140">
        <v>182</v>
      </c>
    </row>
    <row r="187" spans="1:2" ht="16.5" customHeight="1">
      <c r="A187" s="142" t="s">
        <v>321</v>
      </c>
      <c r="B187" s="140">
        <v>329</v>
      </c>
    </row>
    <row r="188" spans="1:2" ht="16.5" customHeight="1">
      <c r="A188" s="141" t="s">
        <v>322</v>
      </c>
      <c r="B188" s="140">
        <v>329</v>
      </c>
    </row>
    <row r="189" spans="1:2" ht="16.5" customHeight="1">
      <c r="A189" s="142" t="s">
        <v>323</v>
      </c>
      <c r="B189" s="140">
        <v>219</v>
      </c>
    </row>
    <row r="190" spans="1:2" ht="16.5" customHeight="1">
      <c r="A190" s="141" t="s">
        <v>324</v>
      </c>
      <c r="B190" s="140">
        <v>218</v>
      </c>
    </row>
    <row r="191" spans="1:2" ht="16.5" customHeight="1">
      <c r="A191" s="141" t="s">
        <v>325</v>
      </c>
      <c r="B191" s="140">
        <v>1</v>
      </c>
    </row>
    <row r="192" spans="1:2" ht="16.5" customHeight="1">
      <c r="A192" s="142" t="s">
        <v>326</v>
      </c>
      <c r="B192" s="140">
        <v>1015</v>
      </c>
    </row>
    <row r="193" spans="1:2" ht="16.5" customHeight="1">
      <c r="A193" s="141" t="s">
        <v>327</v>
      </c>
      <c r="B193" s="140">
        <v>599</v>
      </c>
    </row>
    <row r="194" spans="1:2" ht="16.5" customHeight="1">
      <c r="A194" s="141" t="s">
        <v>328</v>
      </c>
      <c r="B194" s="140">
        <v>416</v>
      </c>
    </row>
    <row r="195" spans="1:2" ht="16.5" customHeight="1">
      <c r="A195" s="142" t="s">
        <v>329</v>
      </c>
      <c r="B195" s="140">
        <v>126</v>
      </c>
    </row>
    <row r="196" spans="1:2" ht="16.5" customHeight="1">
      <c r="A196" s="141" t="s">
        <v>330</v>
      </c>
      <c r="B196" s="140">
        <v>126</v>
      </c>
    </row>
    <row r="197" spans="1:2" ht="16.5" customHeight="1">
      <c r="A197" s="142" t="s">
        <v>331</v>
      </c>
      <c r="B197" s="140">
        <v>632</v>
      </c>
    </row>
    <row r="198" spans="1:2" ht="16.5" customHeight="1">
      <c r="A198" s="142" t="s">
        <v>332</v>
      </c>
      <c r="B198" s="140">
        <v>127</v>
      </c>
    </row>
    <row r="199" spans="1:2" ht="16.5" customHeight="1">
      <c r="A199" s="141" t="s">
        <v>199</v>
      </c>
      <c r="B199" s="140">
        <v>127</v>
      </c>
    </row>
    <row r="200" spans="1:2" ht="16.5" customHeight="1">
      <c r="A200" s="142" t="s">
        <v>333</v>
      </c>
      <c r="B200" s="140">
        <v>164</v>
      </c>
    </row>
    <row r="201" spans="1:2" ht="16.5" customHeight="1">
      <c r="A201" s="141" t="s">
        <v>334</v>
      </c>
      <c r="B201" s="140">
        <v>100</v>
      </c>
    </row>
    <row r="202" spans="1:2" ht="16.5" customHeight="1">
      <c r="A202" s="141" t="s">
        <v>335</v>
      </c>
      <c r="B202" s="140">
        <v>64</v>
      </c>
    </row>
    <row r="203" spans="1:2" ht="16.5" customHeight="1">
      <c r="A203" s="142" t="s">
        <v>336</v>
      </c>
      <c r="B203" s="140">
        <v>26</v>
      </c>
    </row>
    <row r="204" spans="1:2" ht="16.5" customHeight="1">
      <c r="A204" s="141" t="s">
        <v>337</v>
      </c>
      <c r="B204" s="140">
        <v>26</v>
      </c>
    </row>
    <row r="205" spans="1:2" ht="16.5" customHeight="1">
      <c r="A205" s="142" t="s">
        <v>338</v>
      </c>
      <c r="B205" s="140">
        <v>160</v>
      </c>
    </row>
    <row r="206" spans="1:2" ht="16.5" customHeight="1">
      <c r="A206" s="141" t="s">
        <v>339</v>
      </c>
      <c r="B206" s="140">
        <v>157</v>
      </c>
    </row>
    <row r="207" spans="1:2" ht="16.5" customHeight="1">
      <c r="A207" s="141" t="s">
        <v>340</v>
      </c>
      <c r="B207" s="140">
        <v>3</v>
      </c>
    </row>
    <row r="208" spans="1:2" ht="16.5" customHeight="1">
      <c r="A208" s="142" t="s">
        <v>341</v>
      </c>
      <c r="B208" s="140">
        <v>123</v>
      </c>
    </row>
    <row r="209" spans="1:2" ht="16.5" customHeight="1">
      <c r="A209" s="141" t="s">
        <v>337</v>
      </c>
      <c r="B209" s="140">
        <v>59</v>
      </c>
    </row>
    <row r="210" spans="1:2" ht="16.5" customHeight="1">
      <c r="A210" s="141" t="s">
        <v>342</v>
      </c>
      <c r="B210" s="140">
        <v>23</v>
      </c>
    </row>
    <row r="211" spans="1:2" ht="16.5" customHeight="1">
      <c r="A211" s="141" t="s">
        <v>343</v>
      </c>
      <c r="B211" s="140">
        <v>3</v>
      </c>
    </row>
    <row r="212" spans="1:2" ht="16.5" customHeight="1">
      <c r="A212" s="141" t="s">
        <v>344</v>
      </c>
      <c r="B212" s="140">
        <v>38</v>
      </c>
    </row>
    <row r="213" spans="1:2" ht="16.5" customHeight="1">
      <c r="A213" s="142" t="s">
        <v>345</v>
      </c>
      <c r="B213" s="140">
        <v>32</v>
      </c>
    </row>
    <row r="214" spans="1:2" ht="16.5" customHeight="1">
      <c r="A214" s="141" t="s">
        <v>346</v>
      </c>
      <c r="B214" s="140">
        <v>32</v>
      </c>
    </row>
    <row r="215" spans="1:2" ht="16.5" customHeight="1">
      <c r="A215" s="142" t="s">
        <v>347</v>
      </c>
      <c r="B215" s="140">
        <v>2847</v>
      </c>
    </row>
    <row r="216" spans="1:2" ht="16.5" customHeight="1">
      <c r="A216" s="142" t="s">
        <v>348</v>
      </c>
      <c r="B216" s="140">
        <v>2048</v>
      </c>
    </row>
    <row r="217" spans="1:2" ht="16.5" customHeight="1">
      <c r="A217" s="141" t="s">
        <v>199</v>
      </c>
      <c r="B217" s="140">
        <v>476</v>
      </c>
    </row>
    <row r="218" spans="1:2" ht="16.5" customHeight="1">
      <c r="A218" s="141" t="s">
        <v>349</v>
      </c>
      <c r="B218" s="140">
        <v>82</v>
      </c>
    </row>
    <row r="219" spans="1:2" ht="16.5" customHeight="1">
      <c r="A219" s="141" t="s">
        <v>350</v>
      </c>
      <c r="B219" s="140">
        <v>226</v>
      </c>
    </row>
    <row r="220" spans="1:2" ht="16.5" customHeight="1">
      <c r="A220" s="141" t="s">
        <v>351</v>
      </c>
      <c r="B220" s="140">
        <v>38</v>
      </c>
    </row>
    <row r="221" spans="1:2" ht="16.5" customHeight="1">
      <c r="A221" s="141" t="s">
        <v>352</v>
      </c>
      <c r="B221" s="140">
        <v>252</v>
      </c>
    </row>
    <row r="222" spans="1:2" ht="16.5" customHeight="1">
      <c r="A222" s="141" t="s">
        <v>353</v>
      </c>
      <c r="B222" s="140">
        <v>77</v>
      </c>
    </row>
    <row r="223" spans="1:2" ht="16.5" customHeight="1">
      <c r="A223" s="141" t="s">
        <v>354</v>
      </c>
      <c r="B223" s="140">
        <v>6</v>
      </c>
    </row>
    <row r="224" spans="1:2" ht="16.5" customHeight="1">
      <c r="A224" s="141" t="s">
        <v>355</v>
      </c>
      <c r="B224" s="140">
        <v>16</v>
      </c>
    </row>
    <row r="225" spans="1:2" ht="16.5" customHeight="1">
      <c r="A225" s="141" t="s">
        <v>356</v>
      </c>
      <c r="B225" s="140">
        <v>875</v>
      </c>
    </row>
    <row r="226" spans="1:2" ht="16.5" customHeight="1">
      <c r="A226" s="142" t="s">
        <v>357</v>
      </c>
      <c r="B226" s="140">
        <v>102</v>
      </c>
    </row>
    <row r="227" spans="1:2" ht="16.5" customHeight="1">
      <c r="A227" s="141" t="s">
        <v>358</v>
      </c>
      <c r="B227" s="140">
        <v>102</v>
      </c>
    </row>
    <row r="228" spans="1:2" ht="16.5" customHeight="1">
      <c r="A228" s="142" t="s">
        <v>359</v>
      </c>
      <c r="B228" s="140">
        <v>259</v>
      </c>
    </row>
    <row r="229" spans="1:2" ht="16.5" customHeight="1">
      <c r="A229" s="141" t="s">
        <v>360</v>
      </c>
      <c r="B229" s="140">
        <v>14</v>
      </c>
    </row>
    <row r="230" spans="1:2" ht="16.5" customHeight="1">
      <c r="A230" s="141" t="s">
        <v>361</v>
      </c>
      <c r="B230" s="140">
        <v>28</v>
      </c>
    </row>
    <row r="231" spans="1:2" ht="16.5" customHeight="1">
      <c r="A231" s="141" t="s">
        <v>362</v>
      </c>
      <c r="B231" s="140">
        <v>152</v>
      </c>
    </row>
    <row r="232" spans="1:2" ht="16.5" customHeight="1">
      <c r="A232" s="141" t="s">
        <v>363</v>
      </c>
      <c r="B232" s="140">
        <v>65</v>
      </c>
    </row>
    <row r="233" spans="1:2" ht="16.5" customHeight="1">
      <c r="A233" s="142" t="s">
        <v>364</v>
      </c>
      <c r="B233" s="140">
        <v>332</v>
      </c>
    </row>
    <row r="234" spans="1:2" ht="16.5" customHeight="1">
      <c r="A234" s="141" t="s">
        <v>200</v>
      </c>
      <c r="B234" s="140">
        <v>5</v>
      </c>
    </row>
    <row r="235" spans="1:2" ht="16.5" customHeight="1">
      <c r="A235" s="141" t="s">
        <v>365</v>
      </c>
      <c r="B235" s="140">
        <v>167</v>
      </c>
    </row>
    <row r="236" spans="1:2" ht="16.5" customHeight="1">
      <c r="A236" s="141" t="s">
        <v>366</v>
      </c>
      <c r="B236" s="140">
        <v>61</v>
      </c>
    </row>
    <row r="237" spans="1:2" ht="16.5" customHeight="1">
      <c r="A237" s="141" t="s">
        <v>367</v>
      </c>
      <c r="B237" s="140">
        <v>19</v>
      </c>
    </row>
    <row r="238" spans="1:2" ht="16.5" customHeight="1">
      <c r="A238" s="141" t="s">
        <v>368</v>
      </c>
      <c r="B238" s="140">
        <v>80</v>
      </c>
    </row>
    <row r="239" spans="1:2" ht="16.5" customHeight="1">
      <c r="A239" s="142" t="s">
        <v>369</v>
      </c>
      <c r="B239" s="140">
        <v>106</v>
      </c>
    </row>
    <row r="240" spans="1:2" ht="16.5" customHeight="1">
      <c r="A240" s="141" t="s">
        <v>370</v>
      </c>
      <c r="B240" s="140">
        <v>106</v>
      </c>
    </row>
    <row r="241" spans="1:2" ht="16.5" customHeight="1">
      <c r="A241" s="142" t="s">
        <v>371</v>
      </c>
      <c r="B241" s="140">
        <v>42046</v>
      </c>
    </row>
    <row r="242" spans="1:2" ht="16.5" customHeight="1">
      <c r="A242" s="141" t="s">
        <v>372</v>
      </c>
      <c r="B242" s="140">
        <v>3897</v>
      </c>
    </row>
    <row r="243" spans="1:2" ht="16.5" customHeight="1">
      <c r="A243" s="141" t="s">
        <v>199</v>
      </c>
      <c r="B243" s="140">
        <v>783</v>
      </c>
    </row>
    <row r="244" spans="1:2" ht="16.5" customHeight="1">
      <c r="A244" s="141" t="s">
        <v>373</v>
      </c>
      <c r="B244" s="140">
        <v>18</v>
      </c>
    </row>
    <row r="245" spans="1:2" ht="16.5" customHeight="1">
      <c r="A245" s="141" t="s">
        <v>374</v>
      </c>
      <c r="B245" s="140">
        <v>1544</v>
      </c>
    </row>
    <row r="246" spans="1:2" ht="16.5" customHeight="1">
      <c r="A246" s="141" t="s">
        <v>375</v>
      </c>
      <c r="B246" s="140">
        <v>12</v>
      </c>
    </row>
    <row r="247" spans="1:2" ht="16.5" customHeight="1">
      <c r="A247" s="141" t="s">
        <v>376</v>
      </c>
      <c r="B247" s="140">
        <v>1540</v>
      </c>
    </row>
    <row r="248" spans="1:2" ht="16.5" customHeight="1">
      <c r="A248" s="142" t="s">
        <v>377</v>
      </c>
      <c r="B248" s="140">
        <v>2723</v>
      </c>
    </row>
    <row r="249" spans="1:2" ht="16.5" customHeight="1">
      <c r="A249" s="141" t="s">
        <v>199</v>
      </c>
      <c r="B249" s="140">
        <v>351</v>
      </c>
    </row>
    <row r="250" spans="1:2" ht="16.5" customHeight="1">
      <c r="A250" s="141" t="s">
        <v>200</v>
      </c>
      <c r="B250" s="140">
        <v>110</v>
      </c>
    </row>
    <row r="251" spans="1:2" ht="16.5" customHeight="1">
      <c r="A251" s="141" t="s">
        <v>378</v>
      </c>
      <c r="B251" s="140">
        <v>7</v>
      </c>
    </row>
    <row r="252" spans="1:2" ht="16.5" customHeight="1">
      <c r="A252" s="141" t="s">
        <v>379</v>
      </c>
      <c r="B252" s="140">
        <v>791</v>
      </c>
    </row>
    <row r="253" spans="1:2" ht="16.5" customHeight="1">
      <c r="A253" s="141" t="s">
        <v>380</v>
      </c>
      <c r="B253" s="140">
        <v>51</v>
      </c>
    </row>
    <row r="254" spans="1:2" ht="16.5" customHeight="1">
      <c r="A254" s="141" t="s">
        <v>381</v>
      </c>
      <c r="B254" s="140">
        <v>1121</v>
      </c>
    </row>
    <row r="255" spans="1:2" ht="16.5" customHeight="1">
      <c r="A255" s="141" t="s">
        <v>382</v>
      </c>
      <c r="B255" s="140">
        <v>292</v>
      </c>
    </row>
    <row r="256" spans="1:2" ht="16.5" customHeight="1">
      <c r="A256" s="142" t="s">
        <v>383</v>
      </c>
      <c r="B256" s="140">
        <v>12072</v>
      </c>
    </row>
    <row r="257" spans="1:2" ht="16.5" customHeight="1">
      <c r="A257" s="141" t="s">
        <v>384</v>
      </c>
      <c r="B257" s="140">
        <v>442</v>
      </c>
    </row>
    <row r="258" spans="1:2" ht="16.5" customHeight="1">
      <c r="A258" s="141" t="s">
        <v>385</v>
      </c>
      <c r="B258" s="140">
        <v>246</v>
      </c>
    </row>
    <row r="259" spans="1:2" ht="16.5" customHeight="1">
      <c r="A259" s="141" t="s">
        <v>386</v>
      </c>
      <c r="B259" s="140">
        <v>94</v>
      </c>
    </row>
    <row r="260" spans="1:2" ht="16.5" customHeight="1">
      <c r="A260" s="141" t="s">
        <v>387</v>
      </c>
      <c r="B260" s="140">
        <v>1</v>
      </c>
    </row>
    <row r="261" spans="1:2" ht="16.5" customHeight="1">
      <c r="A261" s="141" t="s">
        <v>388</v>
      </c>
      <c r="B261" s="140">
        <v>5253</v>
      </c>
    </row>
    <row r="262" spans="1:2" ht="16.5" customHeight="1">
      <c r="A262" s="141" t="s">
        <v>389</v>
      </c>
      <c r="B262" s="140">
        <v>465</v>
      </c>
    </row>
    <row r="263" spans="1:2" ht="16.5" customHeight="1">
      <c r="A263" s="141" t="s">
        <v>390</v>
      </c>
      <c r="B263" s="140">
        <v>1379</v>
      </c>
    </row>
    <row r="264" spans="1:2" ht="16.5" customHeight="1">
      <c r="A264" s="141" t="s">
        <v>391</v>
      </c>
      <c r="B264" s="140">
        <v>4192</v>
      </c>
    </row>
    <row r="265" spans="1:2" ht="16.5" customHeight="1">
      <c r="A265" s="142" t="s">
        <v>392</v>
      </c>
      <c r="B265" s="140">
        <v>853</v>
      </c>
    </row>
    <row r="266" spans="1:2" ht="16.5" customHeight="1">
      <c r="A266" s="141" t="s">
        <v>393</v>
      </c>
      <c r="B266" s="140">
        <v>853</v>
      </c>
    </row>
    <row r="267" spans="1:2" ht="16.5" customHeight="1">
      <c r="A267" s="142" t="s">
        <v>394</v>
      </c>
      <c r="B267" s="140">
        <v>2847</v>
      </c>
    </row>
    <row r="268" spans="1:2" ht="16.5" customHeight="1">
      <c r="A268" s="141" t="s">
        <v>395</v>
      </c>
      <c r="B268" s="140">
        <v>1021</v>
      </c>
    </row>
    <row r="269" spans="1:2" ht="16.5" customHeight="1">
      <c r="A269" s="141" t="s">
        <v>396</v>
      </c>
      <c r="B269" s="140">
        <v>1500</v>
      </c>
    </row>
    <row r="270" spans="1:2" ht="16.5" customHeight="1">
      <c r="A270" s="141" t="s">
        <v>397</v>
      </c>
      <c r="B270" s="140">
        <v>246</v>
      </c>
    </row>
    <row r="271" spans="1:2" ht="16.5" customHeight="1">
      <c r="A271" s="141" t="s">
        <v>398</v>
      </c>
      <c r="B271" s="140">
        <v>80</v>
      </c>
    </row>
    <row r="272" spans="1:2" ht="16.5" customHeight="1">
      <c r="A272" s="142" t="s">
        <v>399</v>
      </c>
      <c r="B272" s="140">
        <v>253</v>
      </c>
    </row>
    <row r="273" spans="1:2" ht="16.5" customHeight="1">
      <c r="A273" s="141" t="s">
        <v>400</v>
      </c>
      <c r="B273" s="140">
        <v>179</v>
      </c>
    </row>
    <row r="274" spans="1:2" ht="16.5" customHeight="1">
      <c r="A274" s="141" t="s">
        <v>401</v>
      </c>
      <c r="B274" s="140">
        <v>30</v>
      </c>
    </row>
    <row r="275" spans="1:2" ht="16.5" customHeight="1">
      <c r="A275" s="141" t="s">
        <v>402</v>
      </c>
      <c r="B275" s="140">
        <v>4</v>
      </c>
    </row>
    <row r="276" spans="1:2" ht="16.5" customHeight="1">
      <c r="A276" s="141" t="s">
        <v>403</v>
      </c>
      <c r="B276" s="140">
        <v>40</v>
      </c>
    </row>
    <row r="277" spans="1:2" ht="16.5" customHeight="1">
      <c r="A277" s="142" t="s">
        <v>404</v>
      </c>
      <c r="B277" s="140">
        <v>435</v>
      </c>
    </row>
    <row r="278" spans="1:2" ht="16.5" customHeight="1">
      <c r="A278" s="141" t="s">
        <v>405</v>
      </c>
      <c r="B278" s="140">
        <v>56</v>
      </c>
    </row>
    <row r="279" spans="1:2" ht="16.5" customHeight="1">
      <c r="A279" s="141" t="s">
        <v>406</v>
      </c>
      <c r="B279" s="140">
        <v>130</v>
      </c>
    </row>
    <row r="280" spans="1:2" ht="16.5" customHeight="1">
      <c r="A280" s="141" t="s">
        <v>407</v>
      </c>
      <c r="B280" s="140">
        <v>60</v>
      </c>
    </row>
    <row r="281" spans="1:2" ht="16.5" customHeight="1">
      <c r="A281" s="141" t="s">
        <v>408</v>
      </c>
      <c r="B281" s="140">
        <v>189</v>
      </c>
    </row>
    <row r="282" spans="1:2" ht="16.5" customHeight="1">
      <c r="A282" s="142" t="s">
        <v>409</v>
      </c>
      <c r="B282" s="140">
        <v>709</v>
      </c>
    </row>
    <row r="283" spans="1:2" ht="16.5" customHeight="1">
      <c r="A283" s="141" t="s">
        <v>199</v>
      </c>
      <c r="B283" s="140">
        <v>124</v>
      </c>
    </row>
    <row r="284" spans="1:2" ht="16.5" customHeight="1">
      <c r="A284" s="141" t="s">
        <v>410</v>
      </c>
      <c r="B284" s="140">
        <v>75</v>
      </c>
    </row>
    <row r="285" spans="1:2" ht="16.5" customHeight="1">
      <c r="A285" s="141" t="s">
        <v>411</v>
      </c>
      <c r="B285" s="140">
        <v>101</v>
      </c>
    </row>
    <row r="286" spans="1:2" ht="16.5" customHeight="1">
      <c r="A286" s="141" t="s">
        <v>412</v>
      </c>
      <c r="B286" s="140">
        <v>1</v>
      </c>
    </row>
    <row r="287" spans="1:2" ht="16.5" customHeight="1">
      <c r="A287" s="141" t="s">
        <v>413</v>
      </c>
      <c r="B287" s="140">
        <v>282</v>
      </c>
    </row>
    <row r="288" spans="1:2" ht="16.5" customHeight="1">
      <c r="A288" s="141" t="s">
        <v>414</v>
      </c>
      <c r="B288" s="140">
        <v>126</v>
      </c>
    </row>
    <row r="289" spans="1:2" ht="16.5" customHeight="1">
      <c r="A289" s="142" t="s">
        <v>415</v>
      </c>
      <c r="B289" s="140">
        <v>383</v>
      </c>
    </row>
    <row r="290" spans="1:2" ht="16.5" customHeight="1">
      <c r="A290" s="141" t="s">
        <v>416</v>
      </c>
      <c r="B290" s="140">
        <v>304</v>
      </c>
    </row>
    <row r="291" spans="1:2" ht="16.5" customHeight="1">
      <c r="A291" s="141" t="s">
        <v>417</v>
      </c>
      <c r="B291" s="140">
        <v>73</v>
      </c>
    </row>
    <row r="292" spans="1:2" ht="16.5" customHeight="1">
      <c r="A292" s="141" t="s">
        <v>418</v>
      </c>
      <c r="B292" s="140">
        <v>6</v>
      </c>
    </row>
    <row r="293" spans="1:2" ht="16.5" customHeight="1">
      <c r="A293" s="142" t="s">
        <v>419</v>
      </c>
      <c r="B293" s="140">
        <v>2</v>
      </c>
    </row>
    <row r="294" spans="1:2" ht="16.5" customHeight="1">
      <c r="A294" s="141" t="s">
        <v>420</v>
      </c>
      <c r="B294" s="140">
        <v>2</v>
      </c>
    </row>
    <row r="295" spans="1:2" ht="16.5" customHeight="1">
      <c r="A295" s="142" t="s">
        <v>421</v>
      </c>
      <c r="B295" s="140">
        <v>5906</v>
      </c>
    </row>
    <row r="296" spans="1:2" ht="16.5" customHeight="1">
      <c r="A296" s="141" t="s">
        <v>422</v>
      </c>
      <c r="B296" s="140">
        <v>374</v>
      </c>
    </row>
    <row r="297" spans="1:2" ht="16.5" customHeight="1">
      <c r="A297" s="141" t="s">
        <v>423</v>
      </c>
      <c r="B297" s="140">
        <v>5532</v>
      </c>
    </row>
    <row r="298" spans="1:2" ht="16.5" customHeight="1">
      <c r="A298" s="142" t="s">
        <v>424</v>
      </c>
      <c r="B298" s="140">
        <v>174</v>
      </c>
    </row>
    <row r="299" spans="1:2" ht="16.5" customHeight="1">
      <c r="A299" s="141" t="s">
        <v>425</v>
      </c>
      <c r="B299" s="140">
        <v>151</v>
      </c>
    </row>
    <row r="300" spans="1:2" ht="16.5" customHeight="1">
      <c r="A300" s="141" t="s">
        <v>426</v>
      </c>
      <c r="B300" s="140">
        <v>23</v>
      </c>
    </row>
    <row r="301" spans="1:2" ht="16.5" customHeight="1">
      <c r="A301" s="142" t="s">
        <v>427</v>
      </c>
      <c r="B301" s="140">
        <v>889</v>
      </c>
    </row>
    <row r="302" spans="1:2" ht="16.5" customHeight="1">
      <c r="A302" s="141" t="s">
        <v>428</v>
      </c>
      <c r="B302" s="140">
        <v>618</v>
      </c>
    </row>
    <row r="303" spans="1:2" ht="16.5" customHeight="1">
      <c r="A303" s="141" t="s">
        <v>429</v>
      </c>
      <c r="B303" s="140">
        <v>271</v>
      </c>
    </row>
    <row r="304" spans="1:2" ht="16.5" customHeight="1">
      <c r="A304" s="142" t="s">
        <v>430</v>
      </c>
      <c r="B304" s="140">
        <v>8</v>
      </c>
    </row>
    <row r="305" spans="1:2" ht="16.5" customHeight="1">
      <c r="A305" s="141" t="s">
        <v>431</v>
      </c>
      <c r="B305" s="140">
        <v>8</v>
      </c>
    </row>
    <row r="306" spans="1:2" ht="16.5" customHeight="1">
      <c r="A306" s="142" t="s">
        <v>432</v>
      </c>
      <c r="B306" s="140">
        <v>10195</v>
      </c>
    </row>
    <row r="307" spans="1:2" ht="16.5" customHeight="1">
      <c r="A307" s="141" t="s">
        <v>433</v>
      </c>
      <c r="B307" s="140">
        <v>1000</v>
      </c>
    </row>
    <row r="308" spans="1:2" ht="16.5" customHeight="1">
      <c r="A308" s="141" t="s">
        <v>434</v>
      </c>
      <c r="B308" s="140">
        <v>9195</v>
      </c>
    </row>
    <row r="309" spans="1:2" ht="16.5" customHeight="1">
      <c r="A309" s="142" t="s">
        <v>435</v>
      </c>
      <c r="B309" s="140">
        <v>700</v>
      </c>
    </row>
    <row r="310" spans="1:2" ht="16.5" customHeight="1">
      <c r="A310" s="141" t="s">
        <v>436</v>
      </c>
      <c r="B310" s="140">
        <v>700</v>
      </c>
    </row>
    <row r="311" spans="1:2" ht="16.5" customHeight="1">
      <c r="A311" s="142" t="s">
        <v>437</v>
      </c>
      <c r="B311" s="140">
        <v>58765</v>
      </c>
    </row>
    <row r="312" spans="1:2" ht="16.5" customHeight="1">
      <c r="A312" s="142" t="s">
        <v>438</v>
      </c>
      <c r="B312" s="140">
        <v>874</v>
      </c>
    </row>
    <row r="313" spans="1:2" ht="16.5" customHeight="1">
      <c r="A313" s="141" t="s">
        <v>199</v>
      </c>
      <c r="B313" s="140">
        <v>332</v>
      </c>
    </row>
    <row r="314" spans="1:2" ht="16.5" customHeight="1">
      <c r="A314" s="141" t="s">
        <v>439</v>
      </c>
      <c r="B314" s="140">
        <v>542</v>
      </c>
    </row>
    <row r="315" spans="1:2" ht="16.5" customHeight="1">
      <c r="A315" s="142" t="s">
        <v>440</v>
      </c>
      <c r="B315" s="140">
        <v>12662</v>
      </c>
    </row>
    <row r="316" spans="1:2" ht="16.5" customHeight="1">
      <c r="A316" s="141" t="s">
        <v>441</v>
      </c>
      <c r="B316" s="140">
        <v>6671</v>
      </c>
    </row>
    <row r="317" spans="1:2" ht="16.5" customHeight="1">
      <c r="A317" s="141" t="s">
        <v>442</v>
      </c>
      <c r="B317" s="140">
        <v>5740</v>
      </c>
    </row>
    <row r="318" spans="1:2" ht="16.5" customHeight="1">
      <c r="A318" s="141" t="s">
        <v>443</v>
      </c>
      <c r="B318" s="140">
        <v>251</v>
      </c>
    </row>
    <row r="319" spans="1:2" ht="16.5" customHeight="1">
      <c r="A319" s="142" t="s">
        <v>444</v>
      </c>
      <c r="B319" s="140">
        <v>4325</v>
      </c>
    </row>
    <row r="320" spans="1:2" ht="16.5" customHeight="1">
      <c r="A320" s="141" t="s">
        <v>445</v>
      </c>
      <c r="B320" s="140">
        <v>3406</v>
      </c>
    </row>
    <row r="321" spans="1:2" ht="16.5" customHeight="1">
      <c r="A321" s="141" t="s">
        <v>446</v>
      </c>
      <c r="B321" s="140">
        <v>919</v>
      </c>
    </row>
    <row r="322" spans="1:2" ht="16.5" customHeight="1">
      <c r="A322" s="142" t="s">
        <v>447</v>
      </c>
      <c r="B322" s="140">
        <v>6079</v>
      </c>
    </row>
    <row r="323" spans="1:2" ht="16.5" customHeight="1">
      <c r="A323" s="141" t="s">
        <v>448</v>
      </c>
      <c r="B323" s="140">
        <v>592</v>
      </c>
    </row>
    <row r="324" spans="1:2" ht="16.5" customHeight="1">
      <c r="A324" s="141" t="s">
        <v>449</v>
      </c>
      <c r="B324" s="140">
        <v>335</v>
      </c>
    </row>
    <row r="325" spans="1:2" ht="16.5" customHeight="1">
      <c r="A325" s="141" t="s">
        <v>450</v>
      </c>
      <c r="B325" s="140">
        <v>1629</v>
      </c>
    </row>
    <row r="326" spans="1:2" ht="16.5" customHeight="1">
      <c r="A326" s="141" t="s">
        <v>451</v>
      </c>
      <c r="B326" s="140">
        <v>31</v>
      </c>
    </row>
    <row r="327" spans="1:2" ht="16.5" customHeight="1">
      <c r="A327" s="141" t="s">
        <v>452</v>
      </c>
      <c r="B327" s="140">
        <v>2242</v>
      </c>
    </row>
    <row r="328" spans="1:2" ht="16.5" customHeight="1">
      <c r="A328" s="141" t="s">
        <v>453</v>
      </c>
      <c r="B328" s="140">
        <v>1098</v>
      </c>
    </row>
    <row r="329" spans="1:2" ht="16.5" customHeight="1">
      <c r="A329" s="141" t="s">
        <v>454</v>
      </c>
      <c r="B329" s="140">
        <v>152</v>
      </c>
    </row>
    <row r="330" spans="1:2" ht="16.5" customHeight="1">
      <c r="A330" s="142" t="s">
        <v>455</v>
      </c>
      <c r="B330" s="140">
        <v>55</v>
      </c>
    </row>
    <row r="331" spans="1:2" ht="16.5" customHeight="1">
      <c r="A331" s="141" t="s">
        <v>456</v>
      </c>
      <c r="B331" s="140">
        <v>55</v>
      </c>
    </row>
    <row r="332" spans="1:2" ht="16.5" customHeight="1">
      <c r="A332" s="142" t="s">
        <v>457</v>
      </c>
      <c r="B332" s="140">
        <v>2792</v>
      </c>
    </row>
    <row r="333" spans="1:2" ht="16.5" customHeight="1">
      <c r="A333" s="141" t="s">
        <v>458</v>
      </c>
      <c r="B333" s="140">
        <v>542</v>
      </c>
    </row>
    <row r="334" spans="1:2" ht="16.5" customHeight="1">
      <c r="A334" s="141" t="s">
        <v>459</v>
      </c>
      <c r="B334" s="140">
        <v>2250</v>
      </c>
    </row>
    <row r="335" spans="1:2" ht="16.5" customHeight="1">
      <c r="A335" s="142" t="s">
        <v>460</v>
      </c>
      <c r="B335" s="140">
        <v>366</v>
      </c>
    </row>
    <row r="336" spans="1:2" ht="16.5" customHeight="1">
      <c r="A336" s="141" t="s">
        <v>200</v>
      </c>
      <c r="B336" s="140">
        <v>3</v>
      </c>
    </row>
    <row r="337" spans="1:2" ht="16.5" customHeight="1">
      <c r="A337" s="141" t="s">
        <v>461</v>
      </c>
      <c r="B337" s="140">
        <v>2</v>
      </c>
    </row>
    <row r="338" spans="1:2" ht="16.5" customHeight="1">
      <c r="A338" s="141" t="s">
        <v>462</v>
      </c>
      <c r="B338" s="140">
        <v>1</v>
      </c>
    </row>
    <row r="339" spans="1:2" ht="16.5" customHeight="1">
      <c r="A339" s="141" t="s">
        <v>463</v>
      </c>
      <c r="B339" s="140">
        <v>2</v>
      </c>
    </row>
    <row r="340" spans="1:2" ht="16.5" customHeight="1">
      <c r="A340" s="141" t="s">
        <v>464</v>
      </c>
      <c r="B340" s="140">
        <v>10</v>
      </c>
    </row>
    <row r="341" spans="1:2" ht="16.5" customHeight="1">
      <c r="A341" s="141" t="s">
        <v>218</v>
      </c>
      <c r="B341" s="140">
        <v>126</v>
      </c>
    </row>
    <row r="342" spans="1:2" ht="16.5" customHeight="1">
      <c r="A342" s="141" t="s">
        <v>465</v>
      </c>
      <c r="B342" s="140">
        <v>222</v>
      </c>
    </row>
    <row r="343" spans="1:2" ht="16.5" customHeight="1">
      <c r="A343" s="142" t="s">
        <v>466</v>
      </c>
      <c r="B343" s="140">
        <v>3317</v>
      </c>
    </row>
    <row r="344" spans="1:2" ht="16.5" customHeight="1">
      <c r="A344" s="141" t="s">
        <v>467</v>
      </c>
      <c r="B344" s="140">
        <v>1090</v>
      </c>
    </row>
    <row r="345" spans="1:2" ht="16.5" customHeight="1">
      <c r="A345" s="141" t="s">
        <v>468</v>
      </c>
      <c r="B345" s="140">
        <v>828</v>
      </c>
    </row>
    <row r="346" spans="1:2" ht="16.5" customHeight="1">
      <c r="A346" s="141" t="s">
        <v>469</v>
      </c>
      <c r="B346" s="140">
        <v>1399</v>
      </c>
    </row>
    <row r="347" spans="1:2" ht="16.5" customHeight="1">
      <c r="A347" s="141" t="s">
        <v>470</v>
      </c>
      <c r="B347" s="140">
        <v>22497</v>
      </c>
    </row>
    <row r="348" spans="1:2" ht="16.5" customHeight="1">
      <c r="A348" s="141" t="s">
        <v>471</v>
      </c>
      <c r="B348" s="140">
        <v>22497</v>
      </c>
    </row>
    <row r="349" spans="1:2" ht="16.5" customHeight="1">
      <c r="A349" s="142" t="s">
        <v>472</v>
      </c>
      <c r="B349" s="140">
        <v>3592</v>
      </c>
    </row>
    <row r="350" spans="1:2" ht="16.5" customHeight="1">
      <c r="A350" s="141" t="s">
        <v>473</v>
      </c>
      <c r="B350" s="140">
        <v>2965</v>
      </c>
    </row>
    <row r="351" spans="1:2" ht="16.5" customHeight="1">
      <c r="A351" s="141" t="s">
        <v>474</v>
      </c>
      <c r="B351" s="140">
        <v>627</v>
      </c>
    </row>
    <row r="352" spans="1:2" ht="16.5" customHeight="1">
      <c r="A352" s="142" t="s">
        <v>475</v>
      </c>
      <c r="B352" s="140">
        <v>101</v>
      </c>
    </row>
    <row r="353" spans="1:2" ht="16.5" customHeight="1">
      <c r="A353" s="141" t="s">
        <v>476</v>
      </c>
      <c r="B353" s="140">
        <v>101</v>
      </c>
    </row>
    <row r="354" spans="1:2" ht="16.5" customHeight="1">
      <c r="A354" s="142" t="s">
        <v>477</v>
      </c>
      <c r="B354" s="140">
        <v>2105</v>
      </c>
    </row>
    <row r="355" spans="1:2" ht="16.5" customHeight="1">
      <c r="A355" s="141" t="s">
        <v>478</v>
      </c>
      <c r="B355" s="140">
        <v>2105</v>
      </c>
    </row>
    <row r="356" spans="1:2" ht="16.5" customHeight="1">
      <c r="A356" s="142" t="s">
        <v>479</v>
      </c>
      <c r="B356" s="140">
        <v>3462</v>
      </c>
    </row>
    <row r="357" spans="1:2" ht="16.5" customHeight="1">
      <c r="A357" s="142" t="s">
        <v>480</v>
      </c>
      <c r="B357" s="140">
        <v>274</v>
      </c>
    </row>
    <row r="358" spans="1:2" ht="16.5" customHeight="1">
      <c r="A358" s="141" t="s">
        <v>199</v>
      </c>
      <c r="B358" s="140">
        <v>257</v>
      </c>
    </row>
    <row r="359" spans="1:2" ht="16.5" customHeight="1">
      <c r="A359" s="141" t="s">
        <v>200</v>
      </c>
      <c r="B359" s="140">
        <v>4</v>
      </c>
    </row>
    <row r="360" spans="1:2" ht="16.5" customHeight="1">
      <c r="A360" s="141" t="s">
        <v>481</v>
      </c>
      <c r="B360" s="140">
        <v>13</v>
      </c>
    </row>
    <row r="361" spans="1:2" ht="16.5" customHeight="1">
      <c r="A361" s="142" t="s">
        <v>482</v>
      </c>
      <c r="B361" s="140">
        <v>79</v>
      </c>
    </row>
    <row r="362" spans="1:2" ht="16.5" customHeight="1">
      <c r="A362" s="141" t="s">
        <v>483</v>
      </c>
      <c r="B362" s="140">
        <v>79</v>
      </c>
    </row>
    <row r="363" spans="1:2" ht="16.5" customHeight="1">
      <c r="A363" s="142" t="s">
        <v>484</v>
      </c>
      <c r="B363" s="140">
        <v>1651</v>
      </c>
    </row>
    <row r="364" spans="1:2" ht="16.5" customHeight="1">
      <c r="A364" s="141" t="s">
        <v>485</v>
      </c>
      <c r="B364" s="140">
        <v>1651</v>
      </c>
    </row>
    <row r="365" spans="1:2" ht="16.5" customHeight="1">
      <c r="A365" s="142" t="s">
        <v>486</v>
      </c>
      <c r="B365" s="140">
        <v>424</v>
      </c>
    </row>
    <row r="366" spans="1:2" ht="16.5" customHeight="1">
      <c r="A366" s="141" t="s">
        <v>487</v>
      </c>
      <c r="B366" s="140">
        <v>48</v>
      </c>
    </row>
    <row r="367" spans="1:2" ht="16.5" customHeight="1">
      <c r="A367" s="141" t="s">
        <v>488</v>
      </c>
      <c r="B367" s="140">
        <v>376</v>
      </c>
    </row>
    <row r="368" spans="1:2" ht="16.5" customHeight="1">
      <c r="A368" s="142" t="s">
        <v>489</v>
      </c>
      <c r="B368" s="140">
        <v>110</v>
      </c>
    </row>
    <row r="369" spans="1:2" ht="16.5" customHeight="1">
      <c r="A369" s="141" t="s">
        <v>490</v>
      </c>
      <c r="B369" s="140">
        <v>110</v>
      </c>
    </row>
    <row r="370" spans="1:2" ht="16.5" customHeight="1">
      <c r="A370" s="142" t="s">
        <v>491</v>
      </c>
      <c r="B370" s="140">
        <v>255</v>
      </c>
    </row>
    <row r="371" spans="1:2" ht="16.5" customHeight="1">
      <c r="A371" s="141" t="s">
        <v>492</v>
      </c>
      <c r="B371" s="140">
        <v>255</v>
      </c>
    </row>
    <row r="372" spans="1:2" ht="16.5" customHeight="1">
      <c r="A372" s="142" t="s">
        <v>493</v>
      </c>
      <c r="B372" s="140">
        <v>276</v>
      </c>
    </row>
    <row r="373" spans="1:2" ht="16.5" customHeight="1">
      <c r="A373" s="141" t="s">
        <v>494</v>
      </c>
      <c r="B373" s="140">
        <v>127</v>
      </c>
    </row>
    <row r="374" spans="1:2" ht="16.5" customHeight="1">
      <c r="A374" s="141" t="s">
        <v>495</v>
      </c>
      <c r="B374" s="140">
        <v>149</v>
      </c>
    </row>
    <row r="375" spans="1:2" ht="16.5" customHeight="1">
      <c r="A375" s="142" t="s">
        <v>496</v>
      </c>
      <c r="B375" s="140">
        <v>115</v>
      </c>
    </row>
    <row r="376" spans="1:2" ht="16.5" customHeight="1">
      <c r="A376" s="141" t="s">
        <v>497</v>
      </c>
      <c r="B376" s="140">
        <v>115</v>
      </c>
    </row>
    <row r="377" spans="1:2" ht="16.5" customHeight="1">
      <c r="A377" s="142" t="s">
        <v>498</v>
      </c>
      <c r="B377" s="140">
        <v>278</v>
      </c>
    </row>
    <row r="378" spans="1:2" ht="16.5" customHeight="1">
      <c r="A378" s="141" t="s">
        <v>499</v>
      </c>
      <c r="B378" s="140">
        <v>278</v>
      </c>
    </row>
    <row r="379" spans="1:2" ht="16.5" customHeight="1">
      <c r="A379" s="142" t="s">
        <v>500</v>
      </c>
      <c r="B379" s="140">
        <v>26072</v>
      </c>
    </row>
    <row r="380" spans="1:2" ht="16.5" customHeight="1">
      <c r="A380" s="142" t="s">
        <v>501</v>
      </c>
      <c r="B380" s="140">
        <v>1665</v>
      </c>
    </row>
    <row r="381" spans="1:2" ht="16.5" customHeight="1">
      <c r="A381" s="141" t="s">
        <v>199</v>
      </c>
      <c r="B381" s="140">
        <v>1352</v>
      </c>
    </row>
    <row r="382" spans="1:2" ht="16.5" customHeight="1">
      <c r="A382" s="141" t="s">
        <v>200</v>
      </c>
      <c r="B382" s="140">
        <v>11</v>
      </c>
    </row>
    <row r="383" spans="1:2" ht="16.5" customHeight="1">
      <c r="A383" s="141" t="s">
        <v>502</v>
      </c>
      <c r="B383" s="140">
        <v>116</v>
      </c>
    </row>
    <row r="384" spans="1:2" ht="16.5" customHeight="1">
      <c r="A384" s="141" t="s">
        <v>503</v>
      </c>
      <c r="B384" s="140">
        <v>4</v>
      </c>
    </row>
    <row r="385" spans="1:2" ht="16.5" customHeight="1">
      <c r="A385" s="141" t="s">
        <v>504</v>
      </c>
      <c r="B385" s="140">
        <v>11</v>
      </c>
    </row>
    <row r="386" spans="1:2" ht="16.5" customHeight="1">
      <c r="A386" s="141" t="s">
        <v>505</v>
      </c>
      <c r="B386" s="140">
        <v>171</v>
      </c>
    </row>
    <row r="387" spans="1:2" ht="16.5" customHeight="1">
      <c r="A387" s="142" t="s">
        <v>506</v>
      </c>
      <c r="B387" s="140">
        <v>119</v>
      </c>
    </row>
    <row r="388" spans="1:2" ht="16.5" customHeight="1">
      <c r="A388" s="141" t="s">
        <v>507</v>
      </c>
      <c r="B388" s="140">
        <v>119</v>
      </c>
    </row>
    <row r="389" spans="1:2" ht="16.5" customHeight="1">
      <c r="A389" s="142" t="s">
        <v>508</v>
      </c>
      <c r="B389" s="140">
        <v>16860</v>
      </c>
    </row>
    <row r="390" spans="1:2" ht="16.5" customHeight="1">
      <c r="A390" s="141" t="s">
        <v>509</v>
      </c>
      <c r="B390" s="140">
        <v>13507</v>
      </c>
    </row>
    <row r="391" spans="1:2" ht="16.5" customHeight="1">
      <c r="A391" s="141" t="s">
        <v>510</v>
      </c>
      <c r="B391" s="140">
        <v>3353</v>
      </c>
    </row>
    <row r="392" spans="1:2" ht="16.5" customHeight="1">
      <c r="A392" s="142" t="s">
        <v>511</v>
      </c>
      <c r="B392" s="140">
        <v>1956</v>
      </c>
    </row>
    <row r="393" spans="1:2" ht="16.5" customHeight="1">
      <c r="A393" s="141" t="s">
        <v>512</v>
      </c>
      <c r="B393" s="140">
        <v>1956</v>
      </c>
    </row>
    <row r="394" spans="1:2" ht="16.5" customHeight="1">
      <c r="A394" s="142" t="s">
        <v>513</v>
      </c>
      <c r="B394" s="140">
        <v>37</v>
      </c>
    </row>
    <row r="395" spans="1:2" ht="16.5" customHeight="1">
      <c r="A395" s="141" t="s">
        <v>514</v>
      </c>
      <c r="B395" s="140">
        <v>37</v>
      </c>
    </row>
    <row r="396" spans="1:2" ht="16.5" customHeight="1">
      <c r="A396" s="142" t="s">
        <v>515</v>
      </c>
      <c r="B396" s="140">
        <v>5435</v>
      </c>
    </row>
    <row r="397" spans="1:2" ht="16.5" customHeight="1">
      <c r="A397" s="141" t="s">
        <v>516</v>
      </c>
      <c r="B397" s="140">
        <v>5435</v>
      </c>
    </row>
    <row r="398" spans="1:2" ht="16.5" customHeight="1">
      <c r="A398" s="142" t="s">
        <v>517</v>
      </c>
      <c r="B398" s="140">
        <v>112235</v>
      </c>
    </row>
    <row r="399" spans="1:2" ht="16.5" customHeight="1">
      <c r="A399" s="142" t="s">
        <v>518</v>
      </c>
      <c r="B399" s="140">
        <v>12986</v>
      </c>
    </row>
    <row r="400" spans="1:2" ht="16.5" customHeight="1">
      <c r="A400" s="141" t="s">
        <v>199</v>
      </c>
      <c r="B400" s="140">
        <v>1112</v>
      </c>
    </row>
    <row r="401" spans="1:2" ht="16.5" customHeight="1">
      <c r="A401" s="141" t="s">
        <v>211</v>
      </c>
      <c r="B401" s="140">
        <v>1</v>
      </c>
    </row>
    <row r="402" spans="1:2" ht="16.5" customHeight="1">
      <c r="A402" s="141" t="s">
        <v>218</v>
      </c>
      <c r="B402" s="140">
        <v>1936</v>
      </c>
    </row>
    <row r="403" spans="1:2" ht="16.5" customHeight="1">
      <c r="A403" s="141" t="s">
        <v>519</v>
      </c>
      <c r="B403" s="140">
        <v>259</v>
      </c>
    </row>
    <row r="404" spans="1:2" ht="16.5" customHeight="1">
      <c r="A404" s="141" t="s">
        <v>520</v>
      </c>
      <c r="B404" s="140">
        <v>136</v>
      </c>
    </row>
    <row r="405" spans="1:2" ht="16.5" customHeight="1">
      <c r="A405" s="141" t="s">
        <v>521</v>
      </c>
      <c r="B405" s="140">
        <v>47</v>
      </c>
    </row>
    <row r="406" spans="1:2" ht="16.5" customHeight="1">
      <c r="A406" s="141" t="s">
        <v>522</v>
      </c>
      <c r="B406" s="140">
        <v>12</v>
      </c>
    </row>
    <row r="407" spans="1:2" ht="16.5" customHeight="1">
      <c r="A407" s="141" t="s">
        <v>523</v>
      </c>
      <c r="B407" s="140">
        <v>161</v>
      </c>
    </row>
    <row r="408" spans="1:2" ht="16.5" customHeight="1">
      <c r="A408" s="141" t="s">
        <v>524</v>
      </c>
      <c r="B408" s="140">
        <v>141</v>
      </c>
    </row>
    <row r="409" spans="1:2" ht="16.5" customHeight="1">
      <c r="A409" s="141" t="s">
        <v>525</v>
      </c>
      <c r="B409" s="140">
        <v>737</v>
      </c>
    </row>
    <row r="410" spans="1:2" ht="16.5" customHeight="1">
      <c r="A410" s="141" t="s">
        <v>526</v>
      </c>
      <c r="B410" s="140">
        <v>597</v>
      </c>
    </row>
    <row r="411" spans="1:2" ht="16.5" customHeight="1">
      <c r="A411" s="141" t="s">
        <v>527</v>
      </c>
      <c r="B411" s="140">
        <v>65</v>
      </c>
    </row>
    <row r="412" spans="1:2" ht="16.5" customHeight="1">
      <c r="A412" s="141" t="s">
        <v>528</v>
      </c>
      <c r="B412" s="140">
        <v>1708</v>
      </c>
    </row>
    <row r="413" spans="1:2" ht="16.5" customHeight="1">
      <c r="A413" s="141" t="s">
        <v>529</v>
      </c>
      <c r="B413" s="140">
        <v>135</v>
      </c>
    </row>
    <row r="414" spans="1:2" ht="16.5" customHeight="1">
      <c r="A414" s="141" t="s">
        <v>530</v>
      </c>
      <c r="B414" s="140">
        <v>257</v>
      </c>
    </row>
    <row r="415" spans="1:2" ht="16.5" customHeight="1">
      <c r="A415" s="141" t="s">
        <v>531</v>
      </c>
      <c r="B415" s="140">
        <v>56</v>
      </c>
    </row>
    <row r="416" spans="1:2" ht="16.5" customHeight="1">
      <c r="A416" s="141" t="s">
        <v>532</v>
      </c>
      <c r="B416" s="140">
        <v>5626</v>
      </c>
    </row>
    <row r="417" spans="1:2" ht="16.5" customHeight="1">
      <c r="A417" s="142" t="s">
        <v>533</v>
      </c>
      <c r="B417" s="140">
        <v>10113</v>
      </c>
    </row>
    <row r="418" spans="1:2" ht="16.5" customHeight="1">
      <c r="A418" s="141" t="s">
        <v>199</v>
      </c>
      <c r="B418" s="140">
        <v>375</v>
      </c>
    </row>
    <row r="419" spans="1:2" ht="16.5" customHeight="1">
      <c r="A419" s="141" t="s">
        <v>534</v>
      </c>
      <c r="B419" s="140">
        <v>5646</v>
      </c>
    </row>
    <row r="420" spans="1:2" ht="16.5" customHeight="1">
      <c r="A420" s="141" t="s">
        <v>535</v>
      </c>
      <c r="B420" s="140">
        <v>836</v>
      </c>
    </row>
    <row r="421" spans="1:2" ht="16.5" customHeight="1">
      <c r="A421" s="141" t="s">
        <v>536</v>
      </c>
      <c r="B421" s="140">
        <v>100</v>
      </c>
    </row>
    <row r="422" spans="1:2" ht="16.5" customHeight="1">
      <c r="A422" s="141" t="s">
        <v>537</v>
      </c>
      <c r="B422" s="140">
        <v>1508</v>
      </c>
    </row>
    <row r="423" spans="1:2" ht="16.5" customHeight="1">
      <c r="A423" s="141" t="s">
        <v>538</v>
      </c>
      <c r="B423" s="140">
        <v>280</v>
      </c>
    </row>
    <row r="424" spans="1:2" ht="16.5" customHeight="1">
      <c r="A424" s="141" t="s">
        <v>539</v>
      </c>
      <c r="B424" s="140">
        <v>103</v>
      </c>
    </row>
    <row r="425" spans="1:2" ht="16.5" customHeight="1">
      <c r="A425" s="141" t="s">
        <v>540</v>
      </c>
      <c r="B425" s="140">
        <v>134</v>
      </c>
    </row>
    <row r="426" spans="1:2" ht="16.5" customHeight="1">
      <c r="A426" s="141" t="s">
        <v>541</v>
      </c>
      <c r="B426" s="140">
        <v>30</v>
      </c>
    </row>
    <row r="427" spans="1:2" ht="16.5" customHeight="1">
      <c r="A427" s="141" t="s">
        <v>542</v>
      </c>
      <c r="B427" s="140">
        <v>1101</v>
      </c>
    </row>
    <row r="428" spans="1:2" ht="16.5" customHeight="1">
      <c r="A428" s="142" t="s">
        <v>543</v>
      </c>
      <c r="B428" s="140">
        <v>13937</v>
      </c>
    </row>
    <row r="429" spans="1:2" ht="16.5" customHeight="1">
      <c r="A429" s="141" t="s">
        <v>199</v>
      </c>
      <c r="B429" s="140">
        <v>469</v>
      </c>
    </row>
    <row r="430" spans="1:2" ht="16.5" customHeight="1">
      <c r="A430" s="141" t="s">
        <v>544</v>
      </c>
      <c r="B430" s="140">
        <v>5164</v>
      </c>
    </row>
    <row r="431" spans="1:2" ht="16.5" customHeight="1">
      <c r="A431" s="141" t="s">
        <v>545</v>
      </c>
      <c r="B431" s="140">
        <v>119</v>
      </c>
    </row>
    <row r="432" spans="1:2" ht="16.5" customHeight="1">
      <c r="A432" s="141" t="s">
        <v>546</v>
      </c>
      <c r="B432" s="140">
        <v>5</v>
      </c>
    </row>
    <row r="433" spans="1:2" ht="16.5" customHeight="1">
      <c r="A433" s="141" t="s">
        <v>547</v>
      </c>
      <c r="B433" s="140">
        <v>720</v>
      </c>
    </row>
    <row r="434" spans="1:2" ht="16.5" customHeight="1">
      <c r="A434" s="141" t="s">
        <v>548</v>
      </c>
      <c r="B434" s="140">
        <v>27</v>
      </c>
    </row>
    <row r="435" spans="1:2" ht="16.5" customHeight="1">
      <c r="A435" s="141" t="s">
        <v>549</v>
      </c>
      <c r="B435" s="140">
        <v>495</v>
      </c>
    </row>
    <row r="436" spans="1:2" ht="16.5" customHeight="1">
      <c r="A436" s="141" t="s">
        <v>550</v>
      </c>
      <c r="B436" s="140">
        <v>3936</v>
      </c>
    </row>
    <row r="437" spans="1:2" ht="16.5" customHeight="1">
      <c r="A437" s="141" t="s">
        <v>551</v>
      </c>
      <c r="B437" s="140">
        <v>384</v>
      </c>
    </row>
    <row r="438" spans="1:2" ht="16.5" customHeight="1">
      <c r="A438" s="141" t="s">
        <v>552</v>
      </c>
      <c r="B438" s="140">
        <v>560</v>
      </c>
    </row>
    <row r="439" spans="1:2" ht="16.5" customHeight="1">
      <c r="A439" s="141" t="s">
        <v>553</v>
      </c>
      <c r="B439" s="140">
        <v>8</v>
      </c>
    </row>
    <row r="440" spans="1:2" ht="16.5" customHeight="1">
      <c r="A440" s="141" t="s">
        <v>554</v>
      </c>
      <c r="B440" s="140">
        <v>63</v>
      </c>
    </row>
    <row r="441" spans="1:2" ht="16.5" customHeight="1">
      <c r="A441" s="141" t="s">
        <v>555</v>
      </c>
      <c r="B441" s="140">
        <v>1392</v>
      </c>
    </row>
    <row r="442" spans="1:2" ht="16.5" customHeight="1">
      <c r="A442" s="141" t="s">
        <v>556</v>
      </c>
      <c r="B442" s="140">
        <v>595</v>
      </c>
    </row>
    <row r="443" spans="1:2" ht="16.5" customHeight="1">
      <c r="A443" s="142" t="s">
        <v>557</v>
      </c>
      <c r="B443" s="140">
        <v>64437</v>
      </c>
    </row>
    <row r="444" spans="1:2" ht="16.5" customHeight="1">
      <c r="A444" s="141" t="s">
        <v>199</v>
      </c>
      <c r="B444" s="140">
        <v>804</v>
      </c>
    </row>
    <row r="445" spans="1:2" ht="16.5" customHeight="1">
      <c r="A445" s="141" t="s">
        <v>558</v>
      </c>
      <c r="B445" s="140">
        <v>44627</v>
      </c>
    </row>
    <row r="446" spans="1:2" ht="16.5" customHeight="1">
      <c r="A446" s="141" t="s">
        <v>559</v>
      </c>
      <c r="B446" s="140">
        <v>8548</v>
      </c>
    </row>
    <row r="447" spans="1:2" ht="16.5" customHeight="1">
      <c r="A447" s="141" t="s">
        <v>560</v>
      </c>
      <c r="B447" s="140">
        <v>1091</v>
      </c>
    </row>
    <row r="448" spans="1:2" ht="16.5" customHeight="1">
      <c r="A448" s="141" t="s">
        <v>561</v>
      </c>
      <c r="B448" s="140">
        <v>1680</v>
      </c>
    </row>
    <row r="449" spans="1:2" ht="16.5" customHeight="1">
      <c r="A449" s="141" t="s">
        <v>562</v>
      </c>
      <c r="B449" s="140">
        <v>52</v>
      </c>
    </row>
    <row r="450" spans="1:2" ht="16.5" customHeight="1">
      <c r="A450" s="141" t="s">
        <v>563</v>
      </c>
      <c r="B450" s="140">
        <v>7635</v>
      </c>
    </row>
    <row r="451" spans="1:2" ht="16.5" customHeight="1">
      <c r="A451" s="142" t="s">
        <v>564</v>
      </c>
      <c r="B451" s="140">
        <v>654</v>
      </c>
    </row>
    <row r="452" spans="1:2" ht="16.5" customHeight="1">
      <c r="A452" s="141" t="s">
        <v>337</v>
      </c>
      <c r="B452" s="140">
        <v>2</v>
      </c>
    </row>
    <row r="453" spans="1:2" ht="16.5" customHeight="1">
      <c r="A453" s="141" t="s">
        <v>565</v>
      </c>
      <c r="B453" s="140">
        <v>650</v>
      </c>
    </row>
    <row r="454" spans="1:2" ht="16.5" customHeight="1">
      <c r="A454" s="141" t="s">
        <v>566</v>
      </c>
      <c r="B454" s="140">
        <v>2</v>
      </c>
    </row>
    <row r="455" spans="1:2" ht="16.5" customHeight="1">
      <c r="A455" s="142" t="s">
        <v>567</v>
      </c>
      <c r="B455" s="140">
        <v>6159</v>
      </c>
    </row>
    <row r="456" spans="1:2" ht="16.5" customHeight="1">
      <c r="A456" s="141" t="s">
        <v>568</v>
      </c>
      <c r="B456" s="140">
        <v>522</v>
      </c>
    </row>
    <row r="457" spans="1:2" ht="16.5" customHeight="1">
      <c r="A457" s="141" t="s">
        <v>569</v>
      </c>
      <c r="B457" s="140">
        <v>3496</v>
      </c>
    </row>
    <row r="458" spans="1:2" ht="16.5" customHeight="1">
      <c r="A458" s="141" t="s">
        <v>570</v>
      </c>
      <c r="B458" s="140">
        <v>1890</v>
      </c>
    </row>
    <row r="459" spans="1:2" ht="16.5" customHeight="1">
      <c r="A459" s="141" t="s">
        <v>571</v>
      </c>
      <c r="B459" s="140">
        <v>240</v>
      </c>
    </row>
    <row r="460" spans="1:2" ht="16.5" customHeight="1">
      <c r="A460" s="141" t="s">
        <v>572</v>
      </c>
      <c r="B460" s="140">
        <v>11</v>
      </c>
    </row>
    <row r="461" spans="1:2" ht="16.5" customHeight="1">
      <c r="A461" s="142" t="s">
        <v>573</v>
      </c>
      <c r="B461" s="140">
        <v>3366</v>
      </c>
    </row>
    <row r="462" spans="1:2" ht="16.5" customHeight="1">
      <c r="A462" s="141" t="s">
        <v>574</v>
      </c>
      <c r="B462" s="140">
        <v>1025</v>
      </c>
    </row>
    <row r="463" spans="1:2" ht="16.5" customHeight="1">
      <c r="A463" s="141" t="s">
        <v>575</v>
      </c>
      <c r="B463" s="140">
        <v>2200</v>
      </c>
    </row>
    <row r="464" spans="1:2" ht="16.5" customHeight="1">
      <c r="A464" s="141" t="s">
        <v>576</v>
      </c>
      <c r="B464" s="140">
        <v>56</v>
      </c>
    </row>
    <row r="465" spans="1:2" ht="16.5" customHeight="1">
      <c r="A465" s="141" t="s">
        <v>577</v>
      </c>
      <c r="B465" s="140">
        <v>85</v>
      </c>
    </row>
    <row r="466" spans="1:2" ht="16.5" customHeight="1">
      <c r="A466" s="142" t="s">
        <v>578</v>
      </c>
      <c r="B466" s="140">
        <v>583</v>
      </c>
    </row>
    <row r="467" spans="1:2" ht="16.5" customHeight="1">
      <c r="A467" s="141" t="s">
        <v>579</v>
      </c>
      <c r="B467" s="140">
        <v>583</v>
      </c>
    </row>
    <row r="468" spans="1:2" ht="16.5" customHeight="1">
      <c r="A468" s="142" t="s">
        <v>580</v>
      </c>
      <c r="B468" s="140">
        <v>13556</v>
      </c>
    </row>
    <row r="469" spans="1:2" ht="16.5" customHeight="1">
      <c r="A469" s="142" t="s">
        <v>581</v>
      </c>
      <c r="B469" s="140">
        <v>3784</v>
      </c>
    </row>
    <row r="470" spans="1:2" ht="16.5" customHeight="1">
      <c r="A470" s="141" t="s">
        <v>199</v>
      </c>
      <c r="B470" s="140">
        <v>208</v>
      </c>
    </row>
    <row r="471" spans="1:2" ht="16.5" customHeight="1">
      <c r="A471" s="141" t="s">
        <v>200</v>
      </c>
      <c r="B471" s="140">
        <v>43</v>
      </c>
    </row>
    <row r="472" spans="1:2" ht="16.5" customHeight="1">
      <c r="A472" s="141" t="s">
        <v>582</v>
      </c>
      <c r="B472" s="140">
        <v>2225</v>
      </c>
    </row>
    <row r="473" spans="1:2" ht="16.5" customHeight="1">
      <c r="A473" s="141" t="s">
        <v>583</v>
      </c>
      <c r="B473" s="140">
        <v>758</v>
      </c>
    </row>
    <row r="474" spans="1:2" ht="16.5" customHeight="1">
      <c r="A474" s="141" t="s">
        <v>584</v>
      </c>
      <c r="B474" s="140">
        <v>283</v>
      </c>
    </row>
    <row r="475" spans="1:2" ht="16.5" customHeight="1">
      <c r="A475" s="141" t="s">
        <v>585</v>
      </c>
      <c r="B475" s="140">
        <v>168</v>
      </c>
    </row>
    <row r="476" spans="1:2" ht="16.5" customHeight="1">
      <c r="A476" s="141" t="s">
        <v>586</v>
      </c>
      <c r="B476" s="140">
        <v>69</v>
      </c>
    </row>
    <row r="477" spans="1:2" ht="16.5" customHeight="1">
      <c r="A477" s="141" t="s">
        <v>587</v>
      </c>
      <c r="B477" s="140">
        <v>30</v>
      </c>
    </row>
    <row r="478" spans="1:2" ht="16.5" customHeight="1">
      <c r="A478" s="142" t="s">
        <v>588</v>
      </c>
      <c r="B478" s="140">
        <v>267</v>
      </c>
    </row>
    <row r="479" spans="1:2" ht="16.5" customHeight="1">
      <c r="A479" s="141" t="s">
        <v>589</v>
      </c>
      <c r="B479" s="140">
        <v>267</v>
      </c>
    </row>
    <row r="480" spans="1:2" ht="16.5" customHeight="1">
      <c r="A480" s="142" t="s">
        <v>590</v>
      </c>
      <c r="B480" s="140">
        <v>9505</v>
      </c>
    </row>
    <row r="481" spans="1:2" ht="16.5" customHeight="1">
      <c r="A481" s="141" t="s">
        <v>591</v>
      </c>
      <c r="B481" s="140">
        <v>509</v>
      </c>
    </row>
    <row r="482" spans="1:2" ht="16.5" customHeight="1">
      <c r="A482" s="141" t="s">
        <v>592</v>
      </c>
      <c r="B482" s="140">
        <v>8996</v>
      </c>
    </row>
    <row r="483" spans="1:2" ht="16.5" customHeight="1">
      <c r="A483" s="142" t="s">
        <v>593</v>
      </c>
      <c r="B483" s="140">
        <v>2320</v>
      </c>
    </row>
    <row r="484" spans="1:2" ht="16.5" customHeight="1">
      <c r="A484" s="142" t="s">
        <v>594</v>
      </c>
      <c r="B484" s="140">
        <v>500</v>
      </c>
    </row>
    <row r="485" spans="1:2" ht="16.5" customHeight="1">
      <c r="A485" s="141" t="s">
        <v>595</v>
      </c>
      <c r="B485" s="140">
        <v>500</v>
      </c>
    </row>
    <row r="486" spans="1:2" ht="16.5" customHeight="1">
      <c r="A486" s="142" t="s">
        <v>596</v>
      </c>
      <c r="B486" s="140">
        <v>220</v>
      </c>
    </row>
    <row r="487" spans="1:2" ht="16.5" customHeight="1">
      <c r="A487" s="141" t="s">
        <v>199</v>
      </c>
      <c r="B487" s="140">
        <v>182</v>
      </c>
    </row>
    <row r="488" spans="1:2" ht="16.5" customHeight="1">
      <c r="A488" s="141" t="s">
        <v>200</v>
      </c>
      <c r="B488" s="140">
        <v>35</v>
      </c>
    </row>
    <row r="489" spans="1:2" ht="16.5" customHeight="1">
      <c r="A489" s="141" t="s">
        <v>597</v>
      </c>
      <c r="B489" s="140">
        <v>3</v>
      </c>
    </row>
    <row r="490" spans="1:2" ht="16.5" customHeight="1">
      <c r="A490" s="142" t="s">
        <v>598</v>
      </c>
      <c r="B490" s="140">
        <v>1600</v>
      </c>
    </row>
    <row r="491" spans="1:2" ht="16.5" customHeight="1">
      <c r="A491" s="141" t="s">
        <v>599</v>
      </c>
      <c r="B491" s="140">
        <v>1600</v>
      </c>
    </row>
    <row r="492" spans="1:2" ht="16.5" customHeight="1">
      <c r="A492" s="142" t="s">
        <v>600</v>
      </c>
      <c r="B492" s="140">
        <v>2977</v>
      </c>
    </row>
    <row r="493" spans="1:2" ht="16.5" customHeight="1">
      <c r="A493" s="142" t="s">
        <v>601</v>
      </c>
      <c r="B493" s="140">
        <v>1734</v>
      </c>
    </row>
    <row r="494" spans="1:2" ht="16.5" customHeight="1">
      <c r="A494" s="141" t="s">
        <v>199</v>
      </c>
      <c r="B494" s="140">
        <v>122</v>
      </c>
    </row>
    <row r="495" spans="1:2" ht="16.5" customHeight="1">
      <c r="A495" s="141" t="s">
        <v>200</v>
      </c>
      <c r="B495" s="140">
        <v>9</v>
      </c>
    </row>
    <row r="496" spans="1:2" ht="16.5" customHeight="1">
      <c r="A496" s="141" t="s">
        <v>602</v>
      </c>
      <c r="B496" s="140">
        <v>23</v>
      </c>
    </row>
    <row r="497" spans="1:2" ht="16.5" customHeight="1">
      <c r="A497" s="141" t="s">
        <v>603</v>
      </c>
      <c r="B497" s="140">
        <v>1580</v>
      </c>
    </row>
    <row r="498" spans="1:2" ht="16.5" customHeight="1">
      <c r="A498" s="142" t="s">
        <v>604</v>
      </c>
      <c r="B498" s="140">
        <v>743</v>
      </c>
    </row>
    <row r="499" spans="1:2" ht="16.5" customHeight="1">
      <c r="A499" s="141" t="s">
        <v>199</v>
      </c>
      <c r="B499" s="140">
        <v>213</v>
      </c>
    </row>
    <row r="500" spans="1:2" ht="16.5" customHeight="1">
      <c r="A500" s="141" t="s">
        <v>605</v>
      </c>
      <c r="B500" s="140">
        <v>530</v>
      </c>
    </row>
    <row r="501" spans="1:2" ht="16.5" customHeight="1">
      <c r="A501" s="142" t="s">
        <v>606</v>
      </c>
      <c r="B501" s="140">
        <v>500</v>
      </c>
    </row>
    <row r="502" spans="1:2" ht="16.5" customHeight="1">
      <c r="A502" s="141" t="s">
        <v>607</v>
      </c>
      <c r="B502" s="140">
        <v>500</v>
      </c>
    </row>
    <row r="503" spans="1:2" ht="16.5" customHeight="1">
      <c r="A503" s="142" t="s">
        <v>608</v>
      </c>
      <c r="B503" s="140">
        <v>25</v>
      </c>
    </row>
    <row r="504" spans="1:2" ht="16.5" customHeight="1">
      <c r="A504" s="142" t="s">
        <v>609</v>
      </c>
      <c r="B504" s="140">
        <v>25</v>
      </c>
    </row>
    <row r="505" spans="1:2" ht="16.5" customHeight="1">
      <c r="A505" s="141" t="s">
        <v>610</v>
      </c>
      <c r="B505" s="140">
        <v>25</v>
      </c>
    </row>
    <row r="506" spans="1:2" ht="16.5" customHeight="1">
      <c r="A506" s="142" t="s">
        <v>611</v>
      </c>
      <c r="B506" s="140">
        <v>3765</v>
      </c>
    </row>
    <row r="507" spans="1:2" ht="16.5" customHeight="1">
      <c r="A507" s="142" t="s">
        <v>612</v>
      </c>
      <c r="B507" s="140">
        <v>3593</v>
      </c>
    </row>
    <row r="508" spans="1:2" ht="16.5" customHeight="1">
      <c r="A508" s="141" t="s">
        <v>199</v>
      </c>
      <c r="B508" s="140">
        <v>329</v>
      </c>
    </row>
    <row r="509" spans="1:2" ht="16.5" customHeight="1">
      <c r="A509" s="141" t="s">
        <v>200</v>
      </c>
      <c r="B509" s="140">
        <v>63</v>
      </c>
    </row>
    <row r="510" spans="1:2" ht="16.5" customHeight="1">
      <c r="A510" s="141" t="s">
        <v>613</v>
      </c>
      <c r="B510" s="140">
        <v>16</v>
      </c>
    </row>
    <row r="511" spans="1:2" ht="16.5" customHeight="1">
      <c r="A511" s="141" t="s">
        <v>614</v>
      </c>
      <c r="B511" s="140">
        <v>99</v>
      </c>
    </row>
    <row r="512" spans="1:2" ht="16.5" customHeight="1">
      <c r="A512" s="141" t="s">
        <v>615</v>
      </c>
      <c r="B512" s="140">
        <v>1084</v>
      </c>
    </row>
    <row r="513" spans="1:2" ht="16.5" customHeight="1">
      <c r="A513" s="141" t="s">
        <v>616</v>
      </c>
      <c r="B513" s="140">
        <v>840</v>
      </c>
    </row>
    <row r="514" spans="1:2" ht="16.5" customHeight="1">
      <c r="A514" s="141" t="s">
        <v>617</v>
      </c>
      <c r="B514" s="140">
        <v>328</v>
      </c>
    </row>
    <row r="515" spans="1:2" ht="16.5" customHeight="1">
      <c r="A515" s="141" t="s">
        <v>618</v>
      </c>
      <c r="B515" s="140">
        <v>12</v>
      </c>
    </row>
    <row r="516" spans="1:2" ht="16.5" customHeight="1">
      <c r="A516" s="141" t="s">
        <v>619</v>
      </c>
      <c r="B516" s="140">
        <v>20</v>
      </c>
    </row>
    <row r="517" spans="1:2" ht="16.5" customHeight="1">
      <c r="A517" s="141" t="s">
        <v>218</v>
      </c>
      <c r="B517" s="140">
        <v>526</v>
      </c>
    </row>
    <row r="518" spans="1:2" ht="16.5" customHeight="1">
      <c r="A518" s="141" t="s">
        <v>620</v>
      </c>
      <c r="B518" s="140">
        <v>276</v>
      </c>
    </row>
    <row r="519" spans="1:2" ht="16.5" customHeight="1">
      <c r="A519" s="142" t="s">
        <v>621</v>
      </c>
      <c r="B519" s="140">
        <v>7</v>
      </c>
    </row>
    <row r="520" spans="1:2" ht="16.5" customHeight="1">
      <c r="A520" s="141" t="s">
        <v>200</v>
      </c>
      <c r="B520" s="140">
        <v>7</v>
      </c>
    </row>
    <row r="521" spans="1:2" ht="16.5" customHeight="1">
      <c r="A521" s="142" t="s">
        <v>622</v>
      </c>
      <c r="B521" s="140">
        <v>92</v>
      </c>
    </row>
    <row r="522" spans="1:2" ht="16.5" customHeight="1">
      <c r="A522" s="141" t="s">
        <v>199</v>
      </c>
      <c r="B522" s="140">
        <v>88</v>
      </c>
    </row>
    <row r="523" spans="1:2" ht="16.5" customHeight="1">
      <c r="A523" s="141" t="s">
        <v>623</v>
      </c>
      <c r="B523" s="140">
        <v>1</v>
      </c>
    </row>
    <row r="524" spans="1:2" ht="16.5" customHeight="1">
      <c r="A524" s="141" t="s">
        <v>624</v>
      </c>
      <c r="B524" s="140">
        <v>1</v>
      </c>
    </row>
    <row r="525" spans="1:2" ht="16.5" customHeight="1">
      <c r="A525" s="141" t="s">
        <v>625</v>
      </c>
      <c r="B525" s="140">
        <v>1</v>
      </c>
    </row>
    <row r="526" spans="1:2" ht="16.5" customHeight="1">
      <c r="A526" s="141" t="s">
        <v>626</v>
      </c>
      <c r="B526" s="140">
        <v>1</v>
      </c>
    </row>
    <row r="527" spans="1:2" ht="16.5" customHeight="1">
      <c r="A527" s="142" t="s">
        <v>627</v>
      </c>
      <c r="B527" s="140">
        <v>73</v>
      </c>
    </row>
    <row r="528" spans="1:2" ht="16.5" customHeight="1">
      <c r="A528" s="141" t="s">
        <v>199</v>
      </c>
      <c r="B528" s="140">
        <v>4</v>
      </c>
    </row>
    <row r="529" spans="1:2" ht="16.5" customHeight="1">
      <c r="A529" s="141" t="s">
        <v>628</v>
      </c>
      <c r="B529" s="140">
        <v>50</v>
      </c>
    </row>
    <row r="530" spans="1:2" ht="16.5" customHeight="1">
      <c r="A530" s="141" t="s">
        <v>629</v>
      </c>
      <c r="B530" s="140">
        <v>19</v>
      </c>
    </row>
    <row r="531" spans="1:2" ht="16.5" customHeight="1">
      <c r="A531" s="142" t="s">
        <v>630</v>
      </c>
      <c r="B531" s="140">
        <v>8679</v>
      </c>
    </row>
    <row r="532" spans="1:2" ht="16.5" customHeight="1">
      <c r="A532" s="142" t="s">
        <v>631</v>
      </c>
      <c r="B532" s="140">
        <v>5723</v>
      </c>
    </row>
    <row r="533" spans="1:2" ht="16.5" customHeight="1">
      <c r="A533" s="141" t="s">
        <v>632</v>
      </c>
      <c r="B533" s="140">
        <v>431</v>
      </c>
    </row>
    <row r="534" spans="1:2" ht="16.5" customHeight="1">
      <c r="A534" s="141" t="s">
        <v>633</v>
      </c>
      <c r="B534" s="140">
        <v>3880</v>
      </c>
    </row>
    <row r="535" spans="1:2" ht="16.5" customHeight="1">
      <c r="A535" s="141" t="s">
        <v>634</v>
      </c>
      <c r="B535" s="140">
        <v>246</v>
      </c>
    </row>
    <row r="536" spans="1:2" ht="16.5" customHeight="1">
      <c r="A536" s="141" t="s">
        <v>635</v>
      </c>
      <c r="B536" s="140">
        <v>1166</v>
      </c>
    </row>
    <row r="537" spans="1:2" ht="16.5" customHeight="1">
      <c r="A537" s="142" t="s">
        <v>636</v>
      </c>
      <c r="B537" s="140">
        <v>2923</v>
      </c>
    </row>
    <row r="538" spans="1:2" ht="16.5" customHeight="1">
      <c r="A538" s="141" t="s">
        <v>637</v>
      </c>
      <c r="B538" s="140">
        <v>2923</v>
      </c>
    </row>
    <row r="539" spans="1:2" ht="16.5" customHeight="1">
      <c r="A539" s="142" t="s">
        <v>638</v>
      </c>
      <c r="B539" s="140">
        <v>33</v>
      </c>
    </row>
    <row r="540" spans="1:2" ht="16.5" customHeight="1">
      <c r="A540" s="141" t="s">
        <v>639</v>
      </c>
      <c r="B540" s="140">
        <v>33</v>
      </c>
    </row>
    <row r="541" spans="1:2" ht="16.5" customHeight="1">
      <c r="A541" s="142" t="s">
        <v>640</v>
      </c>
      <c r="B541" s="140">
        <v>542</v>
      </c>
    </row>
    <row r="542" spans="1:2" ht="16.5" customHeight="1">
      <c r="A542" s="141" t="s">
        <v>641</v>
      </c>
      <c r="B542" s="140">
        <v>495</v>
      </c>
    </row>
    <row r="543" spans="1:2" ht="16.5" customHeight="1">
      <c r="A543" s="141" t="s">
        <v>199</v>
      </c>
      <c r="B543" s="140">
        <v>137</v>
      </c>
    </row>
    <row r="544" spans="1:2" ht="16.5" customHeight="1">
      <c r="A544" s="141" t="s">
        <v>200</v>
      </c>
      <c r="B544" s="140">
        <v>2</v>
      </c>
    </row>
    <row r="545" spans="1:2" ht="16.5" customHeight="1">
      <c r="A545" s="141" t="s">
        <v>218</v>
      </c>
      <c r="B545" s="140">
        <v>356</v>
      </c>
    </row>
    <row r="546" spans="1:2" ht="16.5" customHeight="1">
      <c r="A546" s="141" t="s">
        <v>642</v>
      </c>
      <c r="B546" s="140">
        <v>47</v>
      </c>
    </row>
    <row r="547" spans="1:2" ht="16.5" customHeight="1">
      <c r="A547" s="141" t="s">
        <v>643</v>
      </c>
      <c r="B547" s="140">
        <v>40</v>
      </c>
    </row>
    <row r="548" spans="1:2" ht="16.5" customHeight="1">
      <c r="A548" s="141" t="s">
        <v>644</v>
      </c>
      <c r="B548" s="140">
        <v>7</v>
      </c>
    </row>
    <row r="549" spans="1:2" ht="16.5" customHeight="1">
      <c r="A549" s="142" t="s">
        <v>645</v>
      </c>
      <c r="B549" s="140">
        <v>-11972</v>
      </c>
    </row>
    <row r="550" spans="1:2" ht="16.5" customHeight="1">
      <c r="A550" s="141" t="s">
        <v>646</v>
      </c>
      <c r="B550" s="140">
        <v>-11972</v>
      </c>
    </row>
    <row r="551" spans="1:2" ht="16.5" customHeight="1">
      <c r="A551" s="141" t="s">
        <v>647</v>
      </c>
      <c r="B551" s="140">
        <v>-11972</v>
      </c>
    </row>
    <row r="552" spans="1:2" ht="16.5" customHeight="1">
      <c r="A552" s="142" t="s">
        <v>648</v>
      </c>
      <c r="B552" s="140">
        <v>2287</v>
      </c>
    </row>
    <row r="553" spans="1:2" ht="16.5" customHeight="1">
      <c r="A553" s="141" t="s">
        <v>649</v>
      </c>
      <c r="B553" s="140">
        <v>2287</v>
      </c>
    </row>
    <row r="554" spans="1:2" ht="16.5" customHeight="1">
      <c r="A554" s="141" t="s">
        <v>650</v>
      </c>
      <c r="B554" s="140">
        <v>2287</v>
      </c>
    </row>
    <row r="555" spans="1:2" ht="16.5" customHeight="1">
      <c r="A555" s="142" t="s">
        <v>651</v>
      </c>
      <c r="B555" s="140">
        <v>25</v>
      </c>
    </row>
    <row r="556" spans="1:2" ht="16.5" customHeight="1">
      <c r="A556" s="141" t="s">
        <v>652</v>
      </c>
      <c r="B556" s="140">
        <v>25</v>
      </c>
    </row>
    <row r="557" spans="1:2" ht="16.5" customHeight="1">
      <c r="A557" s="142" t="s">
        <v>27</v>
      </c>
      <c r="B557" s="140">
        <v>1030</v>
      </c>
    </row>
    <row r="558" spans="1:2" ht="16.5" customHeight="1">
      <c r="A558" s="142" t="s">
        <v>36</v>
      </c>
      <c r="B558" s="140"/>
    </row>
    <row r="559" spans="1:2" ht="16.5" customHeight="1">
      <c r="A559" s="142" t="s">
        <v>653</v>
      </c>
      <c r="B559" s="140">
        <v>2390</v>
      </c>
    </row>
    <row r="560" spans="1:2" ht="16.5" customHeight="1">
      <c r="A560" s="142" t="s">
        <v>654</v>
      </c>
      <c r="B560" s="140"/>
    </row>
    <row r="561" spans="1:2" ht="16.5" customHeight="1">
      <c r="A561" s="142" t="s">
        <v>655</v>
      </c>
      <c r="B561" s="140"/>
    </row>
    <row r="562" spans="1:2" ht="16.5" customHeight="1">
      <c r="A562" s="142" t="s">
        <v>656</v>
      </c>
      <c r="B562" s="140">
        <v>7509</v>
      </c>
    </row>
    <row r="563" spans="1:2" ht="16.5" customHeight="1">
      <c r="A563" s="142" t="s">
        <v>657</v>
      </c>
      <c r="B563" s="140"/>
    </row>
    <row r="564" spans="1:2" ht="16.5" customHeight="1">
      <c r="A564" s="142" t="s">
        <v>658</v>
      </c>
      <c r="B564" s="140">
        <v>928</v>
      </c>
    </row>
    <row r="565" spans="1:2" ht="16.5" customHeight="1">
      <c r="A565" s="142"/>
      <c r="B565" s="140"/>
    </row>
    <row r="566" spans="1:2" ht="16.5" customHeight="1">
      <c r="A566" s="142" t="s">
        <v>92</v>
      </c>
      <c r="B566" s="140">
        <v>396383</v>
      </c>
    </row>
  </sheetData>
  <mergeCells count="1">
    <mergeCell ref="A1:B1"/>
  </mergeCells>
  <phoneticPr fontId="94" type="noConversion"/>
  <pageMargins left="0.74803149606299202" right="0.74803149606299202" top="0.98425196850393704" bottom="0.98425196850393704" header="0.511811023622047" footer="0.511811023622047"/>
  <pageSetup paperSize="9" firstPageNumber="29" orientation="landscape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69"/>
  <sheetViews>
    <sheetView workbookViewId="0">
      <selection activeCell="G8" sqref="G8"/>
    </sheetView>
  </sheetViews>
  <sheetFormatPr defaultColWidth="9" defaultRowHeight="13.5"/>
  <cols>
    <col min="1" max="1" width="18" style="125" customWidth="1"/>
    <col min="2" max="2" width="34" style="125" customWidth="1"/>
    <col min="3" max="3" width="42.25" style="125" customWidth="1"/>
    <col min="4" max="16384" width="9" style="125"/>
  </cols>
  <sheetData>
    <row r="1" spans="1:3" ht="22.5">
      <c r="A1" s="177" t="s">
        <v>659</v>
      </c>
      <c r="B1" s="177"/>
      <c r="C1" s="177"/>
    </row>
    <row r="2" spans="1:3">
      <c r="A2" s="138"/>
      <c r="B2" s="138"/>
      <c r="C2" s="139" t="s">
        <v>18</v>
      </c>
    </row>
    <row r="3" spans="1:3" ht="13.5" customHeight="1">
      <c r="A3" s="180" t="s">
        <v>660</v>
      </c>
      <c r="B3" s="180" t="s">
        <v>661</v>
      </c>
      <c r="C3" s="180" t="s">
        <v>662</v>
      </c>
    </row>
    <row r="4" spans="1:3">
      <c r="A4" s="181"/>
      <c r="B4" s="181"/>
      <c r="C4" s="180"/>
    </row>
    <row r="5" spans="1:3">
      <c r="A5" s="178" t="s">
        <v>663</v>
      </c>
      <c r="B5" s="179"/>
      <c r="C5" s="140">
        <v>157368</v>
      </c>
    </row>
    <row r="6" spans="1:3">
      <c r="A6" s="141">
        <v>501</v>
      </c>
      <c r="B6" s="142" t="s">
        <v>664</v>
      </c>
      <c r="C6" s="140">
        <v>54236</v>
      </c>
    </row>
    <row r="7" spans="1:3">
      <c r="A7" s="141">
        <v>50101</v>
      </c>
      <c r="B7" s="141" t="s">
        <v>665</v>
      </c>
      <c r="C7" s="140">
        <v>36114</v>
      </c>
    </row>
    <row r="8" spans="1:3">
      <c r="A8" s="141">
        <v>50102</v>
      </c>
      <c r="B8" s="141" t="s">
        <v>666</v>
      </c>
      <c r="C8" s="140">
        <v>10736</v>
      </c>
    </row>
    <row r="9" spans="1:3">
      <c r="A9" s="141">
        <v>50103</v>
      </c>
      <c r="B9" s="141" t="s">
        <v>667</v>
      </c>
      <c r="C9" s="140">
        <v>3032</v>
      </c>
    </row>
    <row r="10" spans="1:3">
      <c r="A10" s="141">
        <v>50199</v>
      </c>
      <c r="B10" s="141" t="s">
        <v>668</v>
      </c>
      <c r="C10" s="140">
        <v>4354</v>
      </c>
    </row>
    <row r="11" spans="1:3">
      <c r="A11" s="141">
        <v>502</v>
      </c>
      <c r="B11" s="142" t="s">
        <v>669</v>
      </c>
      <c r="C11" s="140">
        <v>22988</v>
      </c>
    </row>
    <row r="12" spans="1:3">
      <c r="A12" s="141">
        <v>50201</v>
      </c>
      <c r="B12" s="141" t="s">
        <v>670</v>
      </c>
      <c r="C12" s="140">
        <v>5669</v>
      </c>
    </row>
    <row r="13" spans="1:3">
      <c r="A13" s="141">
        <v>50202</v>
      </c>
      <c r="B13" s="141" t="s">
        <v>671</v>
      </c>
      <c r="C13" s="140">
        <v>532</v>
      </c>
    </row>
    <row r="14" spans="1:3">
      <c r="A14" s="141">
        <v>50203</v>
      </c>
      <c r="B14" s="141" t="s">
        <v>672</v>
      </c>
      <c r="C14" s="140">
        <v>434</v>
      </c>
    </row>
    <row r="15" spans="1:3">
      <c r="A15" s="141">
        <v>50204</v>
      </c>
      <c r="B15" s="141" t="s">
        <v>673</v>
      </c>
      <c r="C15" s="140">
        <v>288</v>
      </c>
    </row>
    <row r="16" spans="1:3">
      <c r="A16" s="141">
        <v>50205</v>
      </c>
      <c r="B16" s="141" t="s">
        <v>674</v>
      </c>
      <c r="C16" s="140">
        <v>751</v>
      </c>
    </row>
    <row r="17" spans="1:3">
      <c r="A17" s="141">
        <v>50206</v>
      </c>
      <c r="B17" s="141" t="s">
        <v>675</v>
      </c>
      <c r="C17" s="140">
        <v>409</v>
      </c>
    </row>
    <row r="18" spans="1:3">
      <c r="A18" s="141">
        <v>50207</v>
      </c>
      <c r="B18" s="141" t="s">
        <v>676</v>
      </c>
      <c r="C18" s="140">
        <v>10</v>
      </c>
    </row>
    <row r="19" spans="1:3">
      <c r="A19" s="141">
        <v>50208</v>
      </c>
      <c r="B19" s="141" t="s">
        <v>677</v>
      </c>
      <c r="C19" s="140">
        <v>611</v>
      </c>
    </row>
    <row r="20" spans="1:3">
      <c r="A20" s="141">
        <v>50209</v>
      </c>
      <c r="B20" s="141" t="s">
        <v>678</v>
      </c>
      <c r="C20" s="140">
        <v>545</v>
      </c>
    </row>
    <row r="21" spans="1:3">
      <c r="A21" s="141">
        <v>50299</v>
      </c>
      <c r="B21" s="141" t="s">
        <v>679</v>
      </c>
      <c r="C21" s="140">
        <v>13739</v>
      </c>
    </row>
    <row r="22" spans="1:3">
      <c r="A22" s="141">
        <v>503</v>
      </c>
      <c r="B22" s="142" t="s">
        <v>680</v>
      </c>
      <c r="C22" s="140"/>
    </row>
    <row r="23" spans="1:3">
      <c r="A23" s="141">
        <v>50301</v>
      </c>
      <c r="B23" s="141" t="s">
        <v>681</v>
      </c>
      <c r="C23" s="140"/>
    </row>
    <row r="24" spans="1:3">
      <c r="A24" s="141">
        <v>50302</v>
      </c>
      <c r="B24" s="141" t="s">
        <v>682</v>
      </c>
      <c r="C24" s="140"/>
    </row>
    <row r="25" spans="1:3">
      <c r="A25" s="141">
        <v>50303</v>
      </c>
      <c r="B25" s="141" t="s">
        <v>683</v>
      </c>
      <c r="C25" s="140"/>
    </row>
    <row r="26" spans="1:3">
      <c r="A26" s="141">
        <v>50305</v>
      </c>
      <c r="B26" s="141" t="s">
        <v>684</v>
      </c>
      <c r="C26" s="140"/>
    </row>
    <row r="27" spans="1:3">
      <c r="A27" s="141">
        <v>50306</v>
      </c>
      <c r="B27" s="141" t="s">
        <v>685</v>
      </c>
      <c r="C27" s="140"/>
    </row>
    <row r="28" spans="1:3">
      <c r="A28" s="141">
        <v>50307</v>
      </c>
      <c r="B28" s="141" t="s">
        <v>686</v>
      </c>
      <c r="C28" s="140"/>
    </row>
    <row r="29" spans="1:3">
      <c r="A29" s="141">
        <v>50399</v>
      </c>
      <c r="B29" s="141" t="s">
        <v>687</v>
      </c>
      <c r="C29" s="140"/>
    </row>
    <row r="30" spans="1:3">
      <c r="A30" s="141">
        <v>504</v>
      </c>
      <c r="B30" s="142" t="s">
        <v>688</v>
      </c>
      <c r="C30" s="140"/>
    </row>
    <row r="31" spans="1:3">
      <c r="A31" s="141">
        <v>50401</v>
      </c>
      <c r="B31" s="141" t="s">
        <v>681</v>
      </c>
      <c r="C31" s="140"/>
    </row>
    <row r="32" spans="1:3">
      <c r="A32" s="141">
        <v>50402</v>
      </c>
      <c r="B32" s="141" t="s">
        <v>682</v>
      </c>
      <c r="C32" s="140"/>
    </row>
    <row r="33" spans="1:3">
      <c r="A33" s="141">
        <v>50403</v>
      </c>
      <c r="B33" s="141" t="s">
        <v>683</v>
      </c>
      <c r="C33" s="140"/>
    </row>
    <row r="34" spans="1:3">
      <c r="A34" s="141">
        <v>50404</v>
      </c>
      <c r="B34" s="141" t="s">
        <v>685</v>
      </c>
      <c r="C34" s="140"/>
    </row>
    <row r="35" spans="1:3">
      <c r="A35" s="141">
        <v>50405</v>
      </c>
      <c r="B35" s="141" t="s">
        <v>686</v>
      </c>
      <c r="C35" s="140"/>
    </row>
    <row r="36" spans="1:3">
      <c r="A36" s="141">
        <v>50499</v>
      </c>
      <c r="B36" s="141" t="s">
        <v>687</v>
      </c>
      <c r="C36" s="140"/>
    </row>
    <row r="37" spans="1:3">
      <c r="A37" s="141">
        <v>505</v>
      </c>
      <c r="B37" s="142" t="s">
        <v>689</v>
      </c>
      <c r="C37" s="140">
        <v>79711</v>
      </c>
    </row>
    <row r="38" spans="1:3">
      <c r="A38" s="141">
        <v>50501</v>
      </c>
      <c r="B38" s="141" t="s">
        <v>690</v>
      </c>
      <c r="C38" s="140">
        <v>55654</v>
      </c>
    </row>
    <row r="39" spans="1:3">
      <c r="A39" s="141">
        <v>50502</v>
      </c>
      <c r="B39" s="141" t="s">
        <v>691</v>
      </c>
      <c r="C39" s="140">
        <v>22219</v>
      </c>
    </row>
    <row r="40" spans="1:3">
      <c r="A40" s="141">
        <v>50599</v>
      </c>
      <c r="B40" s="141" t="s">
        <v>692</v>
      </c>
      <c r="C40" s="140">
        <v>1838</v>
      </c>
    </row>
    <row r="41" spans="1:3">
      <c r="A41" s="141">
        <v>506</v>
      </c>
      <c r="B41" s="142" t="s">
        <v>693</v>
      </c>
      <c r="C41" s="140"/>
    </row>
    <row r="42" spans="1:3">
      <c r="A42" s="141">
        <v>50601</v>
      </c>
      <c r="B42" s="141" t="s">
        <v>694</v>
      </c>
      <c r="C42" s="140"/>
    </row>
    <row r="43" spans="1:3">
      <c r="A43" s="141">
        <v>50602</v>
      </c>
      <c r="B43" s="141" t="s">
        <v>695</v>
      </c>
      <c r="C43" s="140"/>
    </row>
    <row r="44" spans="1:3">
      <c r="A44" s="141">
        <v>507</v>
      </c>
      <c r="B44" s="142" t="s">
        <v>696</v>
      </c>
      <c r="C44" s="140"/>
    </row>
    <row r="45" spans="1:3">
      <c r="A45" s="141">
        <v>50701</v>
      </c>
      <c r="B45" s="141" t="s">
        <v>697</v>
      </c>
      <c r="C45" s="140"/>
    </row>
    <row r="46" spans="1:3">
      <c r="A46" s="141">
        <v>50702</v>
      </c>
      <c r="B46" s="141" t="s">
        <v>698</v>
      </c>
      <c r="C46" s="140"/>
    </row>
    <row r="47" spans="1:3">
      <c r="A47" s="141">
        <v>50799</v>
      </c>
      <c r="B47" s="141" t="s">
        <v>699</v>
      </c>
      <c r="C47" s="140"/>
    </row>
    <row r="48" spans="1:3">
      <c r="A48" s="141">
        <v>508</v>
      </c>
      <c r="B48" s="142" t="s">
        <v>700</v>
      </c>
      <c r="C48" s="140"/>
    </row>
    <row r="49" spans="1:3">
      <c r="A49" s="141">
        <v>50801</v>
      </c>
      <c r="B49" s="141" t="s">
        <v>701</v>
      </c>
      <c r="C49" s="140"/>
    </row>
    <row r="50" spans="1:3">
      <c r="A50" s="141">
        <v>50802</v>
      </c>
      <c r="B50" s="141" t="s">
        <v>702</v>
      </c>
      <c r="C50" s="140"/>
    </row>
    <row r="51" spans="1:3">
      <c r="A51" s="141">
        <v>509</v>
      </c>
      <c r="B51" s="142" t="s">
        <v>703</v>
      </c>
      <c r="C51" s="140">
        <v>433</v>
      </c>
    </row>
    <row r="52" spans="1:3">
      <c r="A52" s="141">
        <v>50901</v>
      </c>
      <c r="B52" s="141" t="s">
        <v>704</v>
      </c>
      <c r="C52" s="140"/>
    </row>
    <row r="53" spans="1:3">
      <c r="A53" s="141">
        <v>50902</v>
      </c>
      <c r="B53" s="141" t="s">
        <v>705</v>
      </c>
      <c r="C53" s="140"/>
    </row>
    <row r="54" spans="1:3">
      <c r="A54" s="141">
        <v>50903</v>
      </c>
      <c r="B54" s="141" t="s">
        <v>706</v>
      </c>
      <c r="C54" s="140"/>
    </row>
    <row r="55" spans="1:3">
      <c r="A55" s="141">
        <v>50905</v>
      </c>
      <c r="B55" s="141" t="s">
        <v>707</v>
      </c>
      <c r="C55" s="140">
        <v>433</v>
      </c>
    </row>
    <row r="56" spans="1:3">
      <c r="A56" s="141">
        <v>50999</v>
      </c>
      <c r="B56" s="141" t="s">
        <v>708</v>
      </c>
      <c r="C56" s="140"/>
    </row>
    <row r="57" spans="1:3">
      <c r="A57" s="141">
        <v>510</v>
      </c>
      <c r="B57" s="142" t="s">
        <v>709</v>
      </c>
      <c r="C57" s="140"/>
    </row>
    <row r="58" spans="1:3">
      <c r="A58" s="141">
        <v>51002</v>
      </c>
      <c r="B58" s="141" t="s">
        <v>710</v>
      </c>
      <c r="C58" s="140"/>
    </row>
    <row r="59" spans="1:3">
      <c r="A59" s="141">
        <v>51003</v>
      </c>
      <c r="B59" s="141" t="s">
        <v>711</v>
      </c>
      <c r="C59" s="140"/>
    </row>
    <row r="60" spans="1:3">
      <c r="A60" s="141">
        <v>511</v>
      </c>
      <c r="B60" s="142" t="s">
        <v>712</v>
      </c>
      <c r="C60" s="140"/>
    </row>
    <row r="61" spans="1:3">
      <c r="A61" s="141">
        <v>51101</v>
      </c>
      <c r="B61" s="141" t="s">
        <v>713</v>
      </c>
      <c r="C61" s="140"/>
    </row>
    <row r="62" spans="1:3">
      <c r="A62" s="141">
        <v>51102</v>
      </c>
      <c r="B62" s="141" t="s">
        <v>714</v>
      </c>
      <c r="C62" s="140"/>
    </row>
    <row r="63" spans="1:3">
      <c r="A63" s="141">
        <v>51103</v>
      </c>
      <c r="B63" s="141" t="s">
        <v>715</v>
      </c>
      <c r="C63" s="140"/>
    </row>
    <row r="64" spans="1:3">
      <c r="A64" s="141">
        <v>51104</v>
      </c>
      <c r="B64" s="141" t="s">
        <v>716</v>
      </c>
      <c r="C64" s="140"/>
    </row>
    <row r="65" spans="1:3">
      <c r="A65" s="141">
        <v>599</v>
      </c>
      <c r="B65" s="142" t="s">
        <v>717</v>
      </c>
      <c r="C65" s="140"/>
    </row>
    <row r="66" spans="1:3">
      <c r="A66" s="141">
        <v>59906</v>
      </c>
      <c r="B66" s="141" t="s">
        <v>718</v>
      </c>
      <c r="C66" s="140"/>
    </row>
    <row r="67" spans="1:3">
      <c r="A67" s="141">
        <v>59907</v>
      </c>
      <c r="B67" s="141" t="s">
        <v>719</v>
      </c>
      <c r="C67" s="140"/>
    </row>
    <row r="68" spans="1:3">
      <c r="A68" s="141">
        <v>59908</v>
      </c>
      <c r="B68" s="141" t="s">
        <v>720</v>
      </c>
      <c r="C68" s="140"/>
    </row>
    <row r="69" spans="1:3">
      <c r="A69" s="141">
        <v>59999</v>
      </c>
      <c r="B69" s="141" t="s">
        <v>721</v>
      </c>
      <c r="C69" s="140"/>
    </row>
  </sheetData>
  <mergeCells count="5">
    <mergeCell ref="A1:C1"/>
    <mergeCell ref="A5:B5"/>
    <mergeCell ref="A3:A4"/>
    <mergeCell ref="B3:B4"/>
    <mergeCell ref="C3:C4"/>
  </mergeCells>
  <phoneticPr fontId="9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G6" sqref="G6"/>
    </sheetView>
  </sheetViews>
  <sheetFormatPr defaultColWidth="9" defaultRowHeight="13.5"/>
  <cols>
    <col min="1" max="1" width="34.125" style="125" customWidth="1"/>
    <col min="2" max="2" width="16.5" style="125" customWidth="1"/>
    <col min="3" max="3" width="19.125" style="125" customWidth="1"/>
    <col min="4" max="4" width="18.25" style="125" customWidth="1"/>
    <col min="5" max="5" width="28.5" style="125" customWidth="1"/>
    <col min="6" max="16384" width="9" style="125"/>
  </cols>
  <sheetData>
    <row r="1" spans="1:5" ht="22.5">
      <c r="A1" s="182" t="s">
        <v>722</v>
      </c>
      <c r="B1" s="182"/>
      <c r="C1" s="182"/>
      <c r="D1" s="182"/>
      <c r="E1" s="182"/>
    </row>
    <row r="2" spans="1:5">
      <c r="A2" s="126"/>
      <c r="B2" s="127"/>
      <c r="C2" s="127"/>
      <c r="D2" s="127"/>
      <c r="E2" s="128" t="s">
        <v>18</v>
      </c>
    </row>
    <row r="3" spans="1:5" ht="27.75" customHeight="1">
      <c r="A3" s="129" t="s">
        <v>723</v>
      </c>
      <c r="B3" s="130" t="s">
        <v>21</v>
      </c>
      <c r="C3" s="130" t="s">
        <v>22</v>
      </c>
      <c r="D3" s="130" t="s">
        <v>724</v>
      </c>
      <c r="E3" s="130" t="s">
        <v>23</v>
      </c>
    </row>
    <row r="4" spans="1:5" ht="18.75" customHeight="1">
      <c r="A4" s="129" t="s">
        <v>663</v>
      </c>
      <c r="B4" s="130">
        <f>B5+B34+B35+B40+B41+B42</f>
        <v>192056</v>
      </c>
      <c r="C4" s="130">
        <f>C5+C34+C35+C40+C41+C42</f>
        <v>348408</v>
      </c>
      <c r="D4" s="131">
        <f>IF(B4&lt;&gt;0,100*C4/B4,"")</f>
        <v>181.40958886991299</v>
      </c>
      <c r="E4" s="131">
        <v>9.6999999999999993</v>
      </c>
    </row>
    <row r="5" spans="1:5" s="124" customFormat="1" ht="18.75" customHeight="1">
      <c r="A5" s="15" t="s">
        <v>725</v>
      </c>
      <c r="B5" s="132">
        <v>191504</v>
      </c>
      <c r="C5" s="132">
        <v>311985</v>
      </c>
      <c r="D5" s="131">
        <f t="shared" ref="D5:D42" si="0">IF(B5&lt;&gt;0,100*C5/B5,"")</f>
        <v>162.91304620269</v>
      </c>
      <c r="E5" s="133">
        <v>13.282257039632499</v>
      </c>
    </row>
    <row r="6" spans="1:5" ht="18.75" customHeight="1">
      <c r="A6" s="134" t="s">
        <v>726</v>
      </c>
      <c r="B6" s="135">
        <v>5513</v>
      </c>
      <c r="C6" s="135">
        <v>5513</v>
      </c>
      <c r="D6" s="133">
        <f t="shared" si="0"/>
        <v>100</v>
      </c>
      <c r="E6" s="133">
        <v>0</v>
      </c>
    </row>
    <row r="7" spans="1:5" ht="18.75" customHeight="1">
      <c r="A7" s="134" t="s">
        <v>30</v>
      </c>
      <c r="B7" s="136">
        <v>3605</v>
      </c>
      <c r="C7" s="135">
        <v>3605</v>
      </c>
      <c r="D7" s="133">
        <f t="shared" si="0"/>
        <v>100</v>
      </c>
      <c r="E7" s="133">
        <v>0</v>
      </c>
    </row>
    <row r="8" spans="1:5" ht="18.75" customHeight="1">
      <c r="A8" s="134" t="s">
        <v>32</v>
      </c>
      <c r="B8" s="137">
        <v>433</v>
      </c>
      <c r="C8" s="135">
        <v>433</v>
      </c>
      <c r="D8" s="133">
        <f t="shared" si="0"/>
        <v>100</v>
      </c>
      <c r="E8" s="133">
        <v>0</v>
      </c>
    </row>
    <row r="9" spans="1:5" ht="18.75" customHeight="1">
      <c r="A9" s="134" t="s">
        <v>34</v>
      </c>
      <c r="B9" s="137">
        <v>285</v>
      </c>
      <c r="C9" s="135">
        <v>285</v>
      </c>
      <c r="D9" s="133">
        <f t="shared" si="0"/>
        <v>100</v>
      </c>
      <c r="E9" s="133">
        <v>0</v>
      </c>
    </row>
    <row r="10" spans="1:5" ht="18.75" customHeight="1">
      <c r="A10" s="134" t="s">
        <v>35</v>
      </c>
      <c r="B10" s="137">
        <v>1190</v>
      </c>
      <c r="C10" s="135">
        <v>1190</v>
      </c>
      <c r="D10" s="133">
        <f t="shared" si="0"/>
        <v>100</v>
      </c>
      <c r="E10" s="133">
        <v>0</v>
      </c>
    </row>
    <row r="11" spans="1:5" ht="18.75" customHeight="1">
      <c r="A11" s="134" t="s">
        <v>727</v>
      </c>
      <c r="B11" s="135">
        <v>158432</v>
      </c>
      <c r="C11" s="135">
        <v>193434</v>
      </c>
      <c r="D11" s="133">
        <f t="shared" si="0"/>
        <v>122.092759038578</v>
      </c>
      <c r="E11" s="133">
        <v>0.20306461806239101</v>
      </c>
    </row>
    <row r="12" spans="1:5" ht="18.75" customHeight="1">
      <c r="A12" s="134" t="s">
        <v>39</v>
      </c>
      <c r="B12" s="135">
        <v>786</v>
      </c>
      <c r="C12" s="135">
        <v>1787</v>
      </c>
      <c r="D12" s="133">
        <f t="shared" si="0"/>
        <v>227.35368956743</v>
      </c>
      <c r="E12" s="133">
        <v>0</v>
      </c>
    </row>
    <row r="13" spans="1:5" ht="18.75" customHeight="1">
      <c r="A13" s="134" t="s">
        <v>41</v>
      </c>
      <c r="B13" s="135">
        <v>52499</v>
      </c>
      <c r="C13" s="135">
        <v>54318</v>
      </c>
      <c r="D13" s="133">
        <f t="shared" si="0"/>
        <v>103.464827901484</v>
      </c>
      <c r="E13" s="133">
        <v>3.2720497366769998</v>
      </c>
    </row>
    <row r="14" spans="1:5" ht="18.75" customHeight="1">
      <c r="A14" s="134" t="s">
        <v>43</v>
      </c>
      <c r="B14" s="135">
        <v>14110</v>
      </c>
      <c r="C14" s="135">
        <v>11221</v>
      </c>
      <c r="D14" s="133">
        <f t="shared" si="0"/>
        <v>79.525159461374898</v>
      </c>
      <c r="E14" s="133">
        <v>12.311079971974801</v>
      </c>
    </row>
    <row r="15" spans="1:5" ht="18.75" customHeight="1">
      <c r="A15" s="134" t="s">
        <v>45</v>
      </c>
      <c r="B15" s="135">
        <v>367</v>
      </c>
      <c r="C15" s="135">
        <v>6312</v>
      </c>
      <c r="D15" s="133">
        <f t="shared" si="0"/>
        <v>1719.89100817439</v>
      </c>
      <c r="E15" s="133">
        <v>-73.549008925952293</v>
      </c>
    </row>
    <row r="16" spans="1:5" ht="18.75" customHeight="1">
      <c r="A16" s="134" t="s">
        <v>47</v>
      </c>
      <c r="B16" s="135"/>
      <c r="C16" s="135">
        <v>0</v>
      </c>
      <c r="D16" s="133" t="str">
        <f t="shared" si="0"/>
        <v/>
      </c>
      <c r="E16" s="133"/>
    </row>
    <row r="17" spans="1:5" ht="18.75" customHeight="1">
      <c r="A17" s="134" t="s">
        <v>49</v>
      </c>
      <c r="B17" s="135">
        <v>461</v>
      </c>
      <c r="C17" s="135">
        <v>979</v>
      </c>
      <c r="D17" s="133">
        <f t="shared" si="0"/>
        <v>212.36442516269</v>
      </c>
      <c r="E17" s="133">
        <v>111.44708423326099</v>
      </c>
    </row>
    <row r="18" spans="1:5" ht="18.75" customHeight="1">
      <c r="A18" s="134" t="s">
        <v>51</v>
      </c>
      <c r="B18" s="135"/>
      <c r="C18" s="135">
        <v>2032</v>
      </c>
      <c r="D18" s="133" t="str">
        <f t="shared" si="0"/>
        <v/>
      </c>
      <c r="E18" s="133">
        <v>8.3733333333333295</v>
      </c>
    </row>
    <row r="19" spans="1:5" ht="18.75" customHeight="1">
      <c r="A19" s="134" t="s">
        <v>53</v>
      </c>
      <c r="B19" s="135">
        <v>11248</v>
      </c>
      <c r="C19" s="135">
        <v>15594</v>
      </c>
      <c r="D19" s="133">
        <f t="shared" si="0"/>
        <v>138.637980085349</v>
      </c>
      <c r="E19" s="133">
        <v>11.1237796622248</v>
      </c>
    </row>
    <row r="20" spans="1:5" ht="18.75" customHeight="1">
      <c r="A20" s="134" t="s">
        <v>55</v>
      </c>
      <c r="B20" s="135">
        <v>7739</v>
      </c>
      <c r="C20" s="135">
        <v>9821</v>
      </c>
      <c r="D20" s="133">
        <f t="shared" si="0"/>
        <v>126.902700607314</v>
      </c>
      <c r="E20" s="133">
        <v>26.771653543307099</v>
      </c>
    </row>
    <row r="21" spans="1:5" ht="18.75" customHeight="1">
      <c r="A21" s="134" t="s">
        <v>57</v>
      </c>
      <c r="B21" s="135">
        <v>18984</v>
      </c>
      <c r="C21" s="135">
        <v>22215</v>
      </c>
      <c r="D21" s="133">
        <f t="shared" si="0"/>
        <v>117.019595448799</v>
      </c>
      <c r="E21" s="133">
        <v>12.3956488742727</v>
      </c>
    </row>
    <row r="22" spans="1:5" ht="18.75" customHeight="1">
      <c r="A22" s="134" t="s">
        <v>59</v>
      </c>
      <c r="B22" s="135">
        <v>3644</v>
      </c>
      <c r="C22" s="135">
        <v>5008</v>
      </c>
      <c r="D22" s="133">
        <f t="shared" si="0"/>
        <v>137.431394072448</v>
      </c>
      <c r="E22" s="133">
        <v>42.232320363533098</v>
      </c>
    </row>
    <row r="23" spans="1:5" ht="18.75" customHeight="1">
      <c r="A23" s="134" t="s">
        <v>61</v>
      </c>
      <c r="B23" s="135"/>
      <c r="C23" s="135">
        <v>350</v>
      </c>
      <c r="D23" s="133" t="str">
        <f t="shared" si="0"/>
        <v/>
      </c>
      <c r="E23" s="133">
        <v>169.230769230769</v>
      </c>
    </row>
    <row r="24" spans="1:5" ht="18.75" customHeight="1">
      <c r="A24" s="134" t="s">
        <v>62</v>
      </c>
      <c r="B24" s="135">
        <v>7516</v>
      </c>
      <c r="C24" s="135">
        <v>9053</v>
      </c>
      <c r="D24" s="133">
        <f t="shared" si="0"/>
        <v>120.44970729111201</v>
      </c>
      <c r="E24" s="133">
        <v>3.2504562043795602</v>
      </c>
    </row>
    <row r="25" spans="1:5" ht="18.75" customHeight="1">
      <c r="A25" s="134" t="s">
        <v>64</v>
      </c>
      <c r="B25" s="135">
        <v>18510</v>
      </c>
      <c r="C25" s="135">
        <v>19174</v>
      </c>
      <c r="D25" s="133">
        <f t="shared" si="0"/>
        <v>103.58725013506201</v>
      </c>
      <c r="E25" s="133">
        <v>8.3766674203029599</v>
      </c>
    </row>
    <row r="26" spans="1:5" ht="18.75" customHeight="1">
      <c r="A26" s="134" t="s">
        <v>65</v>
      </c>
      <c r="B26" s="135">
        <v>180</v>
      </c>
      <c r="C26" s="135">
        <v>210</v>
      </c>
      <c r="D26" s="133">
        <f t="shared" si="0"/>
        <v>116.666666666667</v>
      </c>
      <c r="E26" s="133"/>
    </row>
    <row r="27" spans="1:5" ht="18.75" customHeight="1">
      <c r="A27" s="134" t="s">
        <v>66</v>
      </c>
      <c r="B27" s="135">
        <v>8577</v>
      </c>
      <c r="C27" s="135">
        <v>9636</v>
      </c>
      <c r="D27" s="133">
        <f t="shared" si="0"/>
        <v>112.346974466597</v>
      </c>
      <c r="E27" s="133">
        <v>11.631139944393</v>
      </c>
    </row>
    <row r="28" spans="1:5" ht="18.75" customHeight="1">
      <c r="A28" s="134" t="s">
        <v>67</v>
      </c>
      <c r="B28" s="135"/>
      <c r="C28" s="135">
        <v>0</v>
      </c>
      <c r="D28" s="133" t="str">
        <f t="shared" si="0"/>
        <v/>
      </c>
      <c r="E28" s="133"/>
    </row>
    <row r="29" spans="1:5" ht="18.75" customHeight="1">
      <c r="A29" s="134" t="s">
        <v>68</v>
      </c>
      <c r="B29" s="135">
        <v>13675</v>
      </c>
      <c r="C29" s="135">
        <v>20211</v>
      </c>
      <c r="D29" s="133">
        <f t="shared" si="0"/>
        <v>147.79524680073101</v>
      </c>
      <c r="E29" s="133">
        <v>9.5031695291759206</v>
      </c>
    </row>
    <row r="30" spans="1:5" ht="18.75" customHeight="1">
      <c r="A30" s="134" t="s">
        <v>69</v>
      </c>
      <c r="B30" s="135">
        <v>136</v>
      </c>
      <c r="C30" s="135">
        <v>5513</v>
      </c>
      <c r="D30" s="133">
        <f t="shared" si="0"/>
        <v>4053.6764705882401</v>
      </c>
      <c r="E30" s="133">
        <v>56.574836694120997</v>
      </c>
    </row>
    <row r="31" spans="1:5" ht="18.75" customHeight="1">
      <c r="A31" s="134" t="s">
        <v>728</v>
      </c>
      <c r="B31" s="135">
        <v>27559</v>
      </c>
      <c r="C31" s="135">
        <v>113038</v>
      </c>
      <c r="D31" s="133">
        <f t="shared" si="0"/>
        <v>410.16727747741197</v>
      </c>
      <c r="E31" s="133">
        <v>47.089134677944003</v>
      </c>
    </row>
    <row r="32" spans="1:5" ht="18.75" customHeight="1">
      <c r="A32" s="134" t="s">
        <v>71</v>
      </c>
      <c r="B32" s="135">
        <v>0</v>
      </c>
      <c r="C32" s="135">
        <v>0</v>
      </c>
      <c r="D32" s="133" t="str">
        <f t="shared" si="0"/>
        <v/>
      </c>
      <c r="E32" s="133"/>
    </row>
    <row r="33" spans="1:5" ht="18.75" customHeight="1">
      <c r="A33" s="134" t="s">
        <v>72</v>
      </c>
      <c r="B33" s="135">
        <v>0</v>
      </c>
      <c r="C33" s="135">
        <v>0</v>
      </c>
      <c r="D33" s="131" t="str">
        <f t="shared" si="0"/>
        <v/>
      </c>
      <c r="E33" s="133"/>
    </row>
    <row r="34" spans="1:5" s="124" customFormat="1" ht="18.75" customHeight="1">
      <c r="A34" s="15" t="s">
        <v>729</v>
      </c>
      <c r="B34" s="135">
        <v>0</v>
      </c>
      <c r="C34" s="132">
        <v>24940</v>
      </c>
      <c r="D34" s="131" t="str">
        <f t="shared" si="0"/>
        <v/>
      </c>
      <c r="E34" s="133">
        <v>-20.1868919610855</v>
      </c>
    </row>
    <row r="35" spans="1:5" s="124" customFormat="1" ht="18.75" customHeight="1">
      <c r="A35" s="15" t="s">
        <v>730</v>
      </c>
      <c r="B35" s="135">
        <v>0</v>
      </c>
      <c r="C35" s="132">
        <v>0</v>
      </c>
      <c r="D35" s="131" t="str">
        <f t="shared" si="0"/>
        <v/>
      </c>
      <c r="E35" s="133"/>
    </row>
    <row r="36" spans="1:5" ht="18.75" customHeight="1">
      <c r="A36" s="134" t="s">
        <v>731</v>
      </c>
      <c r="B36" s="135">
        <v>0</v>
      </c>
      <c r="C36" s="135">
        <v>0</v>
      </c>
      <c r="D36" s="131" t="str">
        <f t="shared" si="0"/>
        <v/>
      </c>
      <c r="E36" s="133"/>
    </row>
    <row r="37" spans="1:5" ht="18.75" customHeight="1">
      <c r="A37" s="134" t="s">
        <v>732</v>
      </c>
      <c r="B37" s="135">
        <v>0</v>
      </c>
      <c r="C37" s="135">
        <v>0</v>
      </c>
      <c r="D37" s="133" t="str">
        <f t="shared" si="0"/>
        <v/>
      </c>
      <c r="E37" s="133"/>
    </row>
    <row r="38" spans="1:5" ht="18.75" customHeight="1">
      <c r="A38" s="134" t="s">
        <v>733</v>
      </c>
      <c r="B38" s="135">
        <v>0</v>
      </c>
      <c r="C38" s="135">
        <v>0</v>
      </c>
      <c r="D38" s="133" t="str">
        <f t="shared" si="0"/>
        <v/>
      </c>
      <c r="E38" s="133"/>
    </row>
    <row r="39" spans="1:5" ht="18.75" customHeight="1">
      <c r="A39" s="134" t="s">
        <v>734</v>
      </c>
      <c r="B39" s="135">
        <v>0</v>
      </c>
      <c r="C39" s="135">
        <v>0</v>
      </c>
      <c r="D39" s="133" t="str">
        <f t="shared" si="0"/>
        <v/>
      </c>
      <c r="E39" s="133"/>
    </row>
    <row r="40" spans="1:5" s="124" customFormat="1" ht="18.75" customHeight="1">
      <c r="A40" s="15" t="s">
        <v>735</v>
      </c>
      <c r="B40" s="135">
        <v>552</v>
      </c>
      <c r="C40" s="132">
        <v>6179</v>
      </c>
      <c r="D40" s="131">
        <f t="shared" si="0"/>
        <v>1119.38405797101</v>
      </c>
      <c r="E40" s="133">
        <v>18.9183987682833</v>
      </c>
    </row>
    <row r="41" spans="1:5" s="124" customFormat="1" ht="18.75" customHeight="1">
      <c r="A41" s="15" t="s">
        <v>736</v>
      </c>
      <c r="B41" s="135">
        <v>0</v>
      </c>
      <c r="C41" s="132"/>
      <c r="D41" s="131" t="str">
        <f t="shared" si="0"/>
        <v/>
      </c>
      <c r="E41" s="133">
        <v>-5.9574468085106398</v>
      </c>
    </row>
    <row r="42" spans="1:5" s="124" customFormat="1" ht="18.75" customHeight="1">
      <c r="A42" s="15" t="s">
        <v>737</v>
      </c>
      <c r="B42" s="135">
        <v>0</v>
      </c>
      <c r="C42" s="132">
        <v>5304</v>
      </c>
      <c r="D42" s="131" t="str">
        <f t="shared" si="0"/>
        <v/>
      </c>
      <c r="E42" s="133">
        <v>-100</v>
      </c>
    </row>
  </sheetData>
  <mergeCells count="1">
    <mergeCell ref="A1:E1"/>
  </mergeCells>
  <phoneticPr fontId="94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D13" sqref="D13"/>
    </sheetView>
  </sheetViews>
  <sheetFormatPr defaultColWidth="9" defaultRowHeight="13.5"/>
  <cols>
    <col min="1" max="1" width="32.75" style="56" customWidth="1"/>
    <col min="2" max="5" width="20.75" style="56" customWidth="1"/>
    <col min="6" max="16384" width="9" style="56"/>
  </cols>
  <sheetData>
    <row r="1" spans="1:5" ht="22.5">
      <c r="A1" s="213" t="s">
        <v>919</v>
      </c>
      <c r="B1" s="183"/>
      <c r="C1" s="183"/>
      <c r="D1" s="183"/>
      <c r="E1" s="183"/>
    </row>
    <row r="2" spans="1:5">
      <c r="A2" s="112"/>
      <c r="B2" s="112"/>
      <c r="C2" s="113"/>
      <c r="D2" s="112"/>
      <c r="E2" s="113" t="s">
        <v>18</v>
      </c>
    </row>
    <row r="3" spans="1:5" ht="24" customHeight="1">
      <c r="A3" s="114" t="s">
        <v>723</v>
      </c>
      <c r="B3" s="114" t="s">
        <v>738</v>
      </c>
      <c r="C3" s="115" t="s">
        <v>96</v>
      </c>
      <c r="D3" s="115" t="s">
        <v>724</v>
      </c>
      <c r="E3" s="114" t="s">
        <v>23</v>
      </c>
    </row>
    <row r="4" spans="1:5" s="111" customFormat="1" ht="24" customHeight="1">
      <c r="A4" s="116" t="s">
        <v>663</v>
      </c>
      <c r="B4" s="117">
        <f>B5+B9+B24+SUM(B25:B29)</f>
        <v>631</v>
      </c>
      <c r="C4" s="117">
        <f>C5+C9+C24+SUM(C25:C29)</f>
        <v>11857</v>
      </c>
      <c r="D4" s="118">
        <f>IF(B4&lt;&gt;0,C4/B4*100,"")</f>
        <v>1879.08082408875</v>
      </c>
      <c r="E4" s="118">
        <v>-5.6</v>
      </c>
    </row>
    <row r="5" spans="1:5" s="111" customFormat="1" ht="24" customHeight="1">
      <c r="A5" s="119" t="s">
        <v>739</v>
      </c>
      <c r="B5" s="117">
        <v>629</v>
      </c>
      <c r="C5" s="120">
        <v>1030</v>
      </c>
      <c r="D5" s="118">
        <f>IF(B5&lt;&gt;0,C5/B5*100,"")</f>
        <v>163.75198728139901</v>
      </c>
      <c r="E5" s="118">
        <v>1939.2857142857099</v>
      </c>
    </row>
    <row r="6" spans="1:5" ht="24" customHeight="1">
      <c r="A6" s="121" t="s">
        <v>29</v>
      </c>
      <c r="B6" s="120"/>
      <c r="C6" s="120">
        <v>3</v>
      </c>
      <c r="D6" s="122" t="str">
        <f t="shared" ref="D6:D31" si="0">IF(B6&lt;&gt;0,C6/B6*100,"")</f>
        <v/>
      </c>
      <c r="E6" s="122">
        <v>100</v>
      </c>
    </row>
    <row r="7" spans="1:5" ht="24" customHeight="1">
      <c r="A7" s="121" t="s">
        <v>31</v>
      </c>
      <c r="B7" s="120"/>
      <c r="C7" s="120"/>
      <c r="D7" s="122" t="str">
        <f t="shared" si="0"/>
        <v/>
      </c>
      <c r="E7" s="122"/>
    </row>
    <row r="8" spans="1:5" ht="24" customHeight="1">
      <c r="A8" s="121" t="s">
        <v>33</v>
      </c>
      <c r="B8" s="120">
        <v>629</v>
      </c>
      <c r="C8" s="123">
        <v>1027</v>
      </c>
      <c r="D8" s="122">
        <f t="shared" si="0"/>
        <v>163.27503974562799</v>
      </c>
      <c r="E8" s="122">
        <v>1933.92857142857</v>
      </c>
    </row>
    <row r="9" spans="1:5" s="111" customFormat="1" ht="24" customHeight="1">
      <c r="A9" s="119" t="s">
        <v>740</v>
      </c>
      <c r="B9" s="117"/>
      <c r="C9" s="117"/>
      <c r="D9" s="118" t="str">
        <f t="shared" si="0"/>
        <v/>
      </c>
      <c r="E9" s="118"/>
    </row>
    <row r="10" spans="1:5" ht="24" customHeight="1">
      <c r="A10" s="121" t="s">
        <v>741</v>
      </c>
      <c r="B10" s="120"/>
      <c r="C10" s="120"/>
      <c r="D10" s="122" t="str">
        <f t="shared" si="0"/>
        <v/>
      </c>
      <c r="E10" s="122"/>
    </row>
    <row r="11" spans="1:5" ht="24" customHeight="1">
      <c r="A11" s="121" t="s">
        <v>742</v>
      </c>
      <c r="B11" s="120"/>
      <c r="C11" s="120"/>
      <c r="D11" s="122" t="str">
        <f t="shared" si="0"/>
        <v/>
      </c>
      <c r="E11" s="122"/>
    </row>
    <row r="12" spans="1:5" ht="24" customHeight="1">
      <c r="A12" s="121" t="s">
        <v>42</v>
      </c>
      <c r="B12" s="120"/>
      <c r="C12" s="120"/>
      <c r="D12" s="122" t="str">
        <f t="shared" si="0"/>
        <v/>
      </c>
      <c r="E12" s="122"/>
    </row>
    <row r="13" spans="1:5" ht="24" customHeight="1">
      <c r="A13" s="121" t="s">
        <v>44</v>
      </c>
      <c r="B13" s="120"/>
      <c r="C13" s="120"/>
      <c r="D13" s="122" t="str">
        <f t="shared" si="0"/>
        <v/>
      </c>
      <c r="E13" s="122"/>
    </row>
    <row r="14" spans="1:5" ht="24" customHeight="1">
      <c r="A14" s="121" t="s">
        <v>46</v>
      </c>
      <c r="B14" s="120"/>
      <c r="C14" s="120"/>
      <c r="D14" s="122" t="str">
        <f t="shared" si="0"/>
        <v/>
      </c>
      <c r="E14" s="122"/>
    </row>
    <row r="15" spans="1:5" ht="24" customHeight="1">
      <c r="A15" s="121" t="s">
        <v>48</v>
      </c>
      <c r="B15" s="120"/>
      <c r="C15" s="120"/>
      <c r="D15" s="122" t="str">
        <f t="shared" si="0"/>
        <v/>
      </c>
      <c r="E15" s="122"/>
    </row>
    <row r="16" spans="1:5" ht="24" customHeight="1">
      <c r="A16" s="121" t="s">
        <v>50</v>
      </c>
      <c r="B16" s="120"/>
      <c r="C16" s="120"/>
      <c r="D16" s="122" t="str">
        <f t="shared" si="0"/>
        <v/>
      </c>
      <c r="E16" s="122"/>
    </row>
    <row r="17" spans="1:5" ht="24" customHeight="1">
      <c r="A17" s="121" t="s">
        <v>743</v>
      </c>
      <c r="B17" s="120"/>
      <c r="C17" s="120"/>
      <c r="D17" s="122" t="str">
        <f t="shared" si="0"/>
        <v/>
      </c>
      <c r="E17" s="122"/>
    </row>
    <row r="18" spans="1:5" ht="24" customHeight="1">
      <c r="A18" s="121" t="s">
        <v>54</v>
      </c>
      <c r="B18" s="120"/>
      <c r="C18" s="120"/>
      <c r="D18" s="122" t="str">
        <f t="shared" si="0"/>
        <v/>
      </c>
      <c r="E18" s="122"/>
    </row>
    <row r="19" spans="1:5" ht="24" customHeight="1">
      <c r="A19" s="121" t="s">
        <v>56</v>
      </c>
      <c r="B19" s="120"/>
      <c r="C19" s="120"/>
      <c r="D19" s="122" t="str">
        <f t="shared" si="0"/>
        <v/>
      </c>
      <c r="E19" s="122"/>
    </row>
    <row r="20" spans="1:5" ht="24" customHeight="1">
      <c r="A20" s="121" t="s">
        <v>58</v>
      </c>
      <c r="B20" s="120"/>
      <c r="C20" s="120"/>
      <c r="D20" s="122" t="str">
        <f t="shared" si="0"/>
        <v/>
      </c>
      <c r="E20" s="122"/>
    </row>
    <row r="21" spans="1:5" ht="24" customHeight="1">
      <c r="A21" s="121" t="s">
        <v>744</v>
      </c>
      <c r="B21" s="120"/>
      <c r="C21" s="120"/>
      <c r="D21" s="122" t="str">
        <f t="shared" si="0"/>
        <v/>
      </c>
      <c r="E21" s="122"/>
    </row>
    <row r="22" spans="1:5" ht="24" customHeight="1">
      <c r="A22" s="121" t="s">
        <v>742</v>
      </c>
      <c r="B22" s="120"/>
      <c r="C22" s="120"/>
      <c r="D22" s="122" t="str">
        <f t="shared" si="0"/>
        <v/>
      </c>
      <c r="E22" s="122"/>
    </row>
    <row r="23" spans="1:5" ht="24" customHeight="1">
      <c r="A23" s="121" t="s">
        <v>745</v>
      </c>
      <c r="B23" s="120"/>
      <c r="C23" s="120"/>
      <c r="D23" s="122" t="str">
        <f t="shared" si="0"/>
        <v/>
      </c>
      <c r="E23" s="122"/>
    </row>
    <row r="24" spans="1:5" s="111" customFormat="1" ht="24" customHeight="1">
      <c r="A24" s="119" t="s">
        <v>746</v>
      </c>
      <c r="B24" s="117"/>
      <c r="C24" s="120">
        <v>2390</v>
      </c>
      <c r="D24" s="118" t="str">
        <f t="shared" si="0"/>
        <v/>
      </c>
      <c r="E24" s="118">
        <v>-49.663016006739703</v>
      </c>
    </row>
    <row r="25" spans="1:5" s="111" customFormat="1" ht="24" customHeight="1">
      <c r="A25" s="119" t="s">
        <v>747</v>
      </c>
      <c r="B25" s="117"/>
      <c r="C25" s="117"/>
      <c r="D25" s="118" t="str">
        <f t="shared" si="0"/>
        <v/>
      </c>
      <c r="E25" s="118"/>
    </row>
    <row r="26" spans="1:5" s="111" customFormat="1" ht="24" customHeight="1">
      <c r="A26" s="119" t="s">
        <v>748</v>
      </c>
      <c r="B26" s="117"/>
      <c r="C26" s="117"/>
      <c r="D26" s="118" t="str">
        <f t="shared" si="0"/>
        <v/>
      </c>
      <c r="E26" s="118"/>
    </row>
    <row r="27" spans="1:5" s="111" customFormat="1" ht="24" customHeight="1">
      <c r="A27" s="119" t="s">
        <v>749</v>
      </c>
      <c r="B27" s="117"/>
      <c r="C27" s="120">
        <v>7509</v>
      </c>
      <c r="D27" s="118" t="str">
        <f t="shared" si="0"/>
        <v/>
      </c>
      <c r="E27" s="118">
        <v>345.37366548042701</v>
      </c>
    </row>
    <row r="28" spans="1:5" s="111" customFormat="1" ht="24" customHeight="1">
      <c r="A28" s="119" t="s">
        <v>750</v>
      </c>
      <c r="B28" s="117"/>
      <c r="C28" s="117"/>
      <c r="D28" s="118" t="str">
        <f t="shared" si="0"/>
        <v/>
      </c>
      <c r="E28" s="118"/>
    </row>
    <row r="29" spans="1:5" s="111" customFormat="1" ht="24" customHeight="1">
      <c r="A29" s="119" t="s">
        <v>751</v>
      </c>
      <c r="B29" s="117">
        <v>2</v>
      </c>
      <c r="C29" s="120">
        <v>928</v>
      </c>
      <c r="D29" s="118">
        <f t="shared" si="0"/>
        <v>46400</v>
      </c>
      <c r="E29" s="118">
        <v>-84.981388574202896</v>
      </c>
    </row>
    <row r="30" spans="1:5" ht="24" customHeight="1">
      <c r="A30" s="121" t="s">
        <v>87</v>
      </c>
      <c r="B30" s="120"/>
      <c r="C30" s="120">
        <v>928</v>
      </c>
      <c r="D30" s="122" t="str">
        <f t="shared" si="0"/>
        <v/>
      </c>
      <c r="E30" s="122">
        <v>-84.981388574202896</v>
      </c>
    </row>
    <row r="31" spans="1:5" ht="24" customHeight="1">
      <c r="A31" s="121" t="s">
        <v>89</v>
      </c>
      <c r="B31" s="120">
        <v>2</v>
      </c>
      <c r="C31" s="120"/>
      <c r="D31" s="122">
        <f t="shared" si="0"/>
        <v>0</v>
      </c>
      <c r="E31" s="122"/>
    </row>
    <row r="32" spans="1:5">
      <c r="D32" s="84"/>
      <c r="E32" s="84"/>
    </row>
  </sheetData>
  <mergeCells count="1">
    <mergeCell ref="A1:E1"/>
  </mergeCells>
  <phoneticPr fontId="9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3"/>
  <sheetViews>
    <sheetView showZeros="0" tabSelected="1" workbookViewId="0">
      <selection activeCell="B17" sqref="B17"/>
    </sheetView>
  </sheetViews>
  <sheetFormatPr defaultColWidth="9" defaultRowHeight="13.5"/>
  <cols>
    <col min="1" max="1" width="42.75" customWidth="1"/>
    <col min="2" max="2" width="39.25" customWidth="1"/>
  </cols>
  <sheetData>
    <row r="1" spans="1:2" ht="26.25">
      <c r="A1" s="184" t="s">
        <v>918</v>
      </c>
      <c r="B1" s="184"/>
    </row>
    <row r="2" spans="1:2">
      <c r="A2" s="103"/>
      <c r="B2" s="104" t="s">
        <v>18</v>
      </c>
    </row>
    <row r="3" spans="1:2" ht="27.75" customHeight="1">
      <c r="A3" s="105" t="s">
        <v>752</v>
      </c>
      <c r="B3" s="106" t="s">
        <v>753</v>
      </c>
    </row>
    <row r="4" spans="1:2" ht="27.75" customHeight="1">
      <c r="A4" s="107" t="s">
        <v>663</v>
      </c>
      <c r="B4" s="108">
        <v>113038</v>
      </c>
    </row>
    <row r="5" spans="1:2" ht="27.75" customHeight="1">
      <c r="A5" s="109" t="s">
        <v>754</v>
      </c>
      <c r="B5" s="108">
        <v>-16</v>
      </c>
    </row>
    <row r="6" spans="1:2" ht="27.75" customHeight="1">
      <c r="A6" s="109" t="s">
        <v>755</v>
      </c>
      <c r="B6" s="108">
        <v>0</v>
      </c>
    </row>
    <row r="7" spans="1:2" ht="27.75" customHeight="1">
      <c r="A7" s="109" t="s">
        <v>756</v>
      </c>
      <c r="B7" s="108">
        <v>2000</v>
      </c>
    </row>
    <row r="8" spans="1:2" ht="27.75" customHeight="1">
      <c r="A8" s="109" t="s">
        <v>757</v>
      </c>
      <c r="B8" s="108">
        <v>4363</v>
      </c>
    </row>
    <row r="9" spans="1:2" ht="27.75" customHeight="1">
      <c r="A9" s="109" t="s">
        <v>758</v>
      </c>
      <c r="B9" s="108">
        <v>42</v>
      </c>
    </row>
    <row r="10" spans="1:2" ht="27.75" customHeight="1">
      <c r="A10" s="109" t="s">
        <v>759</v>
      </c>
      <c r="B10" s="108">
        <v>798</v>
      </c>
    </row>
    <row r="11" spans="1:2" ht="27.75" customHeight="1">
      <c r="A11" s="109" t="s">
        <v>760</v>
      </c>
      <c r="B11" s="108">
        <v>10370</v>
      </c>
    </row>
    <row r="12" spans="1:2" ht="27.75" customHeight="1">
      <c r="A12" s="109" t="s">
        <v>761</v>
      </c>
      <c r="B12" s="108">
        <v>20862</v>
      </c>
    </row>
    <row r="13" spans="1:2" ht="27.75" customHeight="1">
      <c r="A13" s="110" t="s">
        <v>762</v>
      </c>
      <c r="B13" s="108">
        <v>1702</v>
      </c>
    </row>
    <row r="14" spans="1:2" ht="27.75" customHeight="1">
      <c r="A14" s="109" t="s">
        <v>763</v>
      </c>
      <c r="B14" s="108">
        <v>4278</v>
      </c>
    </row>
    <row r="15" spans="1:2" ht="27.75" customHeight="1">
      <c r="A15" s="109" t="s">
        <v>764</v>
      </c>
      <c r="B15" s="108">
        <v>48976</v>
      </c>
    </row>
    <row r="16" spans="1:2" ht="27.75" customHeight="1">
      <c r="A16" s="109" t="s">
        <v>765</v>
      </c>
      <c r="B16" s="108">
        <v>8864</v>
      </c>
    </row>
    <row r="17" spans="1:2" ht="27.75" customHeight="1">
      <c r="A17" s="109" t="s">
        <v>766</v>
      </c>
      <c r="B17" s="108">
        <v>830</v>
      </c>
    </row>
    <row r="18" spans="1:2" ht="27.75" customHeight="1">
      <c r="A18" s="109" t="s">
        <v>767</v>
      </c>
      <c r="B18" s="108">
        <v>2113</v>
      </c>
    </row>
    <row r="19" spans="1:2" ht="27.75" customHeight="1">
      <c r="A19" s="109" t="s">
        <v>768</v>
      </c>
      <c r="B19" s="108">
        <v>25</v>
      </c>
    </row>
    <row r="20" spans="1:2" ht="27.75" customHeight="1">
      <c r="A20" s="109" t="s">
        <v>769</v>
      </c>
      <c r="B20" s="108">
        <v>1984</v>
      </c>
    </row>
    <row r="21" spans="1:2" ht="27.75" customHeight="1">
      <c r="A21" s="109" t="s">
        <v>770</v>
      </c>
      <c r="B21" s="108">
        <v>5735</v>
      </c>
    </row>
    <row r="22" spans="1:2" ht="27.75" customHeight="1">
      <c r="A22" s="109" t="s">
        <v>771</v>
      </c>
      <c r="B22" s="108">
        <v>40</v>
      </c>
    </row>
    <row r="23" spans="1:2" ht="27.75" customHeight="1">
      <c r="A23" s="109" t="s">
        <v>772</v>
      </c>
      <c r="B23" s="108">
        <v>72</v>
      </c>
    </row>
  </sheetData>
  <mergeCells count="1">
    <mergeCell ref="A1:B1"/>
  </mergeCells>
  <phoneticPr fontId="9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18" sqref="C18"/>
    </sheetView>
  </sheetViews>
  <sheetFormatPr defaultColWidth="9" defaultRowHeight="13.5"/>
  <cols>
    <col min="1" max="3" width="37.5" customWidth="1"/>
  </cols>
  <sheetData>
    <row r="1" spans="1:3" ht="22.5">
      <c r="A1" s="185" t="s">
        <v>773</v>
      </c>
      <c r="B1" s="185"/>
      <c r="C1" s="185"/>
    </row>
    <row r="2" spans="1:3">
      <c r="A2" s="98"/>
      <c r="B2" s="98"/>
      <c r="C2" s="99" t="s">
        <v>18</v>
      </c>
    </row>
    <row r="3" spans="1:3" ht="26.25" customHeight="1">
      <c r="A3" s="188" t="s">
        <v>774</v>
      </c>
      <c r="B3" s="186" t="s">
        <v>775</v>
      </c>
      <c r="C3" s="187"/>
    </row>
    <row r="4" spans="1:3" ht="26.25" customHeight="1">
      <c r="A4" s="189"/>
      <c r="B4" s="100" t="s">
        <v>776</v>
      </c>
      <c r="C4" s="100" t="s">
        <v>777</v>
      </c>
    </row>
    <row r="5" spans="1:3" ht="26.25" customHeight="1">
      <c r="A5" s="101" t="s">
        <v>778</v>
      </c>
      <c r="B5" s="102">
        <v>84479.135655999999</v>
      </c>
      <c r="C5" s="102">
        <v>88500</v>
      </c>
    </row>
  </sheetData>
  <mergeCells count="3">
    <mergeCell ref="A1:C1"/>
    <mergeCell ref="B3:C3"/>
    <mergeCell ref="A3:A4"/>
  </mergeCells>
  <phoneticPr fontId="9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6</vt:i4>
      </vt:variant>
    </vt:vector>
  </HeadingPairs>
  <TitlesOfParts>
    <vt:vector size="25" baseType="lpstr">
      <vt:lpstr>目录</vt:lpstr>
      <vt:lpstr>一般1</vt:lpstr>
      <vt:lpstr>一般2</vt:lpstr>
      <vt:lpstr>一般3</vt:lpstr>
      <vt:lpstr>一般4</vt:lpstr>
      <vt:lpstr>一般5</vt:lpstr>
      <vt:lpstr>一般6</vt:lpstr>
      <vt:lpstr>一般7</vt:lpstr>
      <vt:lpstr>一般8</vt:lpstr>
      <vt:lpstr>基1</vt:lpstr>
      <vt:lpstr>基2</vt:lpstr>
      <vt:lpstr>基3</vt:lpstr>
      <vt:lpstr>基4</vt:lpstr>
      <vt:lpstr>基5</vt:lpstr>
      <vt:lpstr>基6</vt:lpstr>
      <vt:lpstr>国资1</vt:lpstr>
      <vt:lpstr>国资2</vt:lpstr>
      <vt:lpstr>社保1</vt:lpstr>
      <vt:lpstr>社保2</vt:lpstr>
      <vt:lpstr>基1!Print_Titles</vt:lpstr>
      <vt:lpstr>社保1!Print_Titles</vt:lpstr>
      <vt:lpstr>社保2!Print_Titles</vt:lpstr>
      <vt:lpstr>一般1!Print_Titles</vt:lpstr>
      <vt:lpstr>一般2!Print_Titles</vt:lpstr>
      <vt:lpstr>一般3!Print_Titles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2019-06-17T07:48:00Z</cp:lastPrinted>
  <dcterms:created xsi:type="dcterms:W3CDTF">2018-06-06T05:20:00Z</dcterms:created>
  <dcterms:modified xsi:type="dcterms:W3CDTF">2019-08-26T01:43:39Z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