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 tabRatio="492" activeTab="3"/>
  </bookViews>
  <sheets>
    <sheet name="附1" sheetId="3" r:id="rId1"/>
    <sheet name="附2-1农业生产发展项目明细表" sheetId="6" r:id="rId2"/>
    <sheet name="附2-2基础设施项目明细表" sheetId="11" r:id="rId3"/>
    <sheet name="附件2-3其他类项目明细表" sheetId="10" r:id="rId4"/>
  </sheets>
  <definedNames>
    <definedName name="_xlnm._FilterDatabase" localSheetId="0" hidden="1">附1!$A$6:$P$21</definedName>
    <definedName name="_xlnm._FilterDatabase" localSheetId="2" hidden="1">'附2-2基础设施项目明细表'!$A$4:$H$437</definedName>
    <definedName name="_xlnm._FilterDatabase" localSheetId="1" hidden="1">'附2-1农业生产发展项目明细表'!#REF!</definedName>
    <definedName name="_xlnm.Print_Titles" localSheetId="0">附1!$2:$6</definedName>
    <definedName name="_xlnm.Print_Titles" localSheetId="1">'附2-1农业生产发展项目明细表'!$4:$4</definedName>
    <definedName name="_xlnm.Print_Titles" localSheetId="2">'附2-2基础设施项目明细表'!$1:$4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3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佘站添加２０２０年３月１９日
</t>
        </r>
      </text>
    </comment>
    <comment ref="A3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佘站添加２０２０年３月１９日
</t>
        </r>
      </text>
    </comment>
    <comment ref="A3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佘站添加２０２０年３月１９日
</t>
        </r>
      </text>
    </comment>
  </commentList>
</comments>
</file>

<file path=xl/sharedStrings.xml><?xml version="1.0" encoding="utf-8"?>
<sst xmlns="http://schemas.openxmlformats.org/spreadsheetml/2006/main" count="3455" uniqueCount="1675">
  <si>
    <t xml:space="preserve">附件1 </t>
  </si>
  <si>
    <t xml:space="preserve">    融水苗族自治县2020年度统筹整合使用财政涉农资金明细表</t>
  </si>
  <si>
    <t>编制单位:融水苗族自治县资金政策专责组</t>
  </si>
  <si>
    <r>
      <rPr>
        <b/>
        <sz val="11"/>
        <rFont val="宋体"/>
        <charset val="134"/>
      </rPr>
      <t>日期:2020年3月</t>
    </r>
    <r>
      <rPr>
        <b/>
        <sz val="11"/>
        <rFont val="宋体"/>
        <charset val="134"/>
      </rPr>
      <t>20</t>
    </r>
    <r>
      <rPr>
        <b/>
        <sz val="11"/>
        <rFont val="宋体"/>
        <charset val="134"/>
      </rPr>
      <t>日</t>
    </r>
  </si>
  <si>
    <t>单位:万元</t>
  </si>
  <si>
    <t>资金投向</t>
  </si>
  <si>
    <t>项目名称</t>
  </si>
  <si>
    <t>项目责任单位</t>
  </si>
  <si>
    <t>建设地点</t>
  </si>
  <si>
    <t>时间进度计划</t>
  </si>
  <si>
    <t>建设任务及建设内容</t>
  </si>
  <si>
    <t xml:space="preserve">补助标准
</t>
  </si>
  <si>
    <t>项目效果目标</t>
  </si>
  <si>
    <t>资金总额</t>
  </si>
  <si>
    <t>统筹资金来源</t>
  </si>
  <si>
    <t>统筹资金渠道合计</t>
  </si>
  <si>
    <t>金额</t>
  </si>
  <si>
    <t>小计</t>
  </si>
  <si>
    <t>中央</t>
  </si>
  <si>
    <t>自治区</t>
  </si>
  <si>
    <t>总计</t>
  </si>
  <si>
    <t>一、农业生产发展</t>
  </si>
  <si>
    <t>融水苗族自治县扶贫产业项目(详见附2-1)</t>
  </si>
  <si>
    <t>产业专责组</t>
  </si>
  <si>
    <t>全县</t>
  </si>
  <si>
    <t>2020年2月至2020年12月</t>
  </si>
  <si>
    <t>黑香猪养殖、牛养殖、马养殖、羊养殖等（具体见附加2-1）</t>
  </si>
  <si>
    <t>按具体情况为准(详见附2-1)</t>
  </si>
  <si>
    <t>扶持贫困户23956户，贫困人口79499人产业发展，增加贫困户收入。</t>
  </si>
  <si>
    <t>财政专项扶贫资金</t>
  </si>
  <si>
    <t>二、基础设施建设</t>
  </si>
  <si>
    <t>融水苗族自治县脱贫攻坚村屯道路建设项目—县扶贫办实施的农村基础设施项目(详见附2-2)</t>
  </si>
  <si>
    <t xml:space="preserve">扶贫办
</t>
  </si>
  <si>
    <t>2020年10月前</t>
  </si>
  <si>
    <t>村屯道路882.81公里，防护工程9205立方，桥涵及漫水桥工程、挡土墙7.459公里。</t>
  </si>
  <si>
    <t>50万元/公里</t>
  </si>
  <si>
    <t>解决贫困户出行难问题，受益贫困户为42546户，贫困人口为190572人</t>
  </si>
  <si>
    <t>中央专项彩票公益金支持扶贫资金</t>
  </si>
  <si>
    <t>融水苗族自治县脱贫攻坚村屯道路建设项目---县发改局实施的以工代赈项目、中央投资预算内投资项目。(详见附2-2)</t>
  </si>
  <si>
    <t>发改局</t>
  </si>
  <si>
    <t>拱洞、怀宝、拱洞等乡镇</t>
  </si>
  <si>
    <t>2020年3月开工、12月完工</t>
  </si>
  <si>
    <t>村屯道路14.408公里，水冲桥30延米，防洪堤2公里(详见附2-2)</t>
  </si>
  <si>
    <t>按具体情况为准(详见附2-2)</t>
  </si>
  <si>
    <t>解决出行难问题，受益贫困户为440户，贫困人口为2043人</t>
  </si>
  <si>
    <t>中央预算内投资用于“三农”建设部分</t>
  </si>
  <si>
    <t>融水苗族自治县脱贫攻坚村屯道路建设项目---县民族宗教事务局实施的少数民族地区基础设施建设。(详见附2-2)</t>
  </si>
  <si>
    <t>民宗局</t>
  </si>
  <si>
    <t>2020年1月至2020年10月</t>
  </si>
  <si>
    <t>少数民族地区基础设施建设（详见附2-2）</t>
  </si>
  <si>
    <t>解决群众出行难和饮水难问题。受益群众 39987人，其中贫困户2929户，贫困人口12385人。</t>
  </si>
  <si>
    <t>融水苗族自治县2020年脱贫攻坚农村饮水安全巩固提升工程。(详见附2-2)</t>
  </si>
  <si>
    <t xml:space="preserve">水利局
</t>
  </si>
  <si>
    <t>新建、改造脱贫贫困村109处农村饮水安全巩固提升工程(详见附2-2)</t>
  </si>
  <si>
    <t>按技术部门概算核定标准(详见附2-2)</t>
  </si>
  <si>
    <t>受益人口51978人，其中贫困户3931贫困人口15723人</t>
  </si>
  <si>
    <t>自治区预算内投资用于“三农”建设部分</t>
  </si>
  <si>
    <t>农村危房改造项目(详见附2-2)</t>
  </si>
  <si>
    <t>住建局</t>
  </si>
  <si>
    <r>
      <rPr>
        <sz val="10"/>
        <rFont val="宋体"/>
        <charset val="134"/>
        <scheme val="minor"/>
      </rPr>
      <t>2020年1月至2020年</t>
    </r>
    <r>
      <rPr>
        <sz val="10"/>
        <rFont val="宋体"/>
        <charset val="134"/>
        <scheme val="minor"/>
      </rPr>
      <t>6</t>
    </r>
    <r>
      <rPr>
        <sz val="10"/>
        <rFont val="宋体"/>
        <charset val="134"/>
        <scheme val="minor"/>
      </rPr>
      <t>月</t>
    </r>
  </si>
  <si>
    <t>全面完成当前确定的373户4类对象（建档立卡贫困户312户，低保户、分散供养特困户、贫困残疾人3类重点对象61户），其他贫困户676户。(详见附2-2)</t>
  </si>
  <si>
    <t xml:space="preserve">1.建档立卡贫困户户均3万元；2.三类重点对象户均1.85万元；3.其他贫困户户均1.85万元4.完全无自筹、自建能力县级提高补助标准每个乡镇5户，户均1万元预算；
</t>
  </si>
  <si>
    <t>改善农村贫困户的住房条件</t>
  </si>
  <si>
    <t>农村危房改造补助资金</t>
  </si>
  <si>
    <t>三、其他（社会事业发展）</t>
  </si>
  <si>
    <t>雨露计划及技能培训等能力建设项目(详见附2-3)</t>
  </si>
  <si>
    <t>扶贫办</t>
  </si>
  <si>
    <t>2020年全年</t>
  </si>
  <si>
    <t>雨露计划及农民技术培训</t>
  </si>
  <si>
    <t>预计春秋季两学期共补助学生4500人，预计完成农村实用技术培训200人</t>
  </si>
  <si>
    <t>做好贫困生学历补助做到应补尽补；做好农村劳动力技能培训</t>
  </si>
  <si>
    <t>扶贫小额信贷贴息(详见附2-3)</t>
  </si>
  <si>
    <t>解决“十三五”脱贫攻坚期间全县贫困户小额信贷今年贷款银行基准利率贴息</t>
  </si>
  <si>
    <t>银行基准利率</t>
  </si>
  <si>
    <t>预计为4800户贫困户提供小额信贷2.4亿元。</t>
  </si>
  <si>
    <t>附件1-1</t>
  </si>
  <si>
    <t>融水苗族自治县统筹整合使用财政涉农资金（农业生产发展）明细表</t>
  </si>
  <si>
    <t>编制单位:融水苗族自治县资金保障专责小组</t>
  </si>
  <si>
    <t>主管单位</t>
  </si>
  <si>
    <t>建设内容及规模</t>
  </si>
  <si>
    <t>补助标准（元）</t>
  </si>
  <si>
    <t>项目绩效目标</t>
  </si>
  <si>
    <t>投资总额
（万元）</t>
  </si>
  <si>
    <t>融水苗族自治县扶贫产业项目</t>
  </si>
  <si>
    <t>1、地方特色品种（猪）养殖</t>
  </si>
  <si>
    <t>地方特色品种（猪）养殖    3674头</t>
  </si>
  <si>
    <t>900元/头</t>
  </si>
  <si>
    <t>扶持贫困户1951户，贫困人口6463人产业发展，增加贫困户收入。</t>
  </si>
  <si>
    <t>地方特色品种（猪）</t>
  </si>
  <si>
    <t>大年乡</t>
  </si>
  <si>
    <t>2020年2月1日开工，12月30日竣工</t>
  </si>
  <si>
    <t>扶持贫困户68户，贫困人口248人产业发展，增加贫困户收入。</t>
  </si>
  <si>
    <t>拱洞乡</t>
  </si>
  <si>
    <t>扶持贫困户75户，贫困人口425人产业发展，增加贫困户收入。</t>
  </si>
  <si>
    <t>良寨乡</t>
  </si>
  <si>
    <t>扶持贫困户295户，贫困人口1339人产业发展，增加贫困户收入。</t>
  </si>
  <si>
    <t>永乐镇</t>
  </si>
  <si>
    <t>扶持贫困户23户，贫困人口85人产业发展，增加贫困户收入。</t>
  </si>
  <si>
    <t>洞头镇</t>
  </si>
  <si>
    <t>扶持贫困户1200户，贫困人口3150人产业发展，增加贫困户收入。</t>
  </si>
  <si>
    <t>红水乡</t>
  </si>
  <si>
    <t>扶持贫困户200户，贫困人口900人产业发展，增加贫困户收入。</t>
  </si>
  <si>
    <t>安陲乡</t>
  </si>
  <si>
    <t>扶持贫困户90户，贫困人口316人产业发展，增加贫困户收入。</t>
  </si>
  <si>
    <t>2、甘蔗种植</t>
  </si>
  <si>
    <t>甘蔗种植 800 亩</t>
  </si>
  <si>
    <t>500元/亩</t>
  </si>
  <si>
    <t>扶持贫困户200户，贫困人口610人产业发展，增加贫困户收入。</t>
  </si>
  <si>
    <t>甘蔗</t>
  </si>
  <si>
    <t>和睦镇</t>
  </si>
  <si>
    <t>3、食用菌种植</t>
  </si>
  <si>
    <t>食用菌种植 384300棒（竹荪10亩）</t>
  </si>
  <si>
    <t>3元/棒（竹荪）2000元/亩</t>
  </si>
  <si>
    <t>扶持贫困户182户，贫困人口597人产业发展，增加贫困户收入。</t>
  </si>
  <si>
    <t>食用菌（竹荪）</t>
  </si>
  <si>
    <t>香粉乡</t>
  </si>
  <si>
    <t>扶持贫困户10户，贫困人口27人产业发展，增加贫困户收入。</t>
  </si>
  <si>
    <t>食用菌</t>
  </si>
  <si>
    <t>汪洞乡</t>
  </si>
  <si>
    <t>扶持贫困户23户，贫困人口75人产业发展，增加贫困户收入。</t>
  </si>
  <si>
    <t>三防镇</t>
  </si>
  <si>
    <t>扶持贫困户54户，贫困人口203人产业发展，增加贫困户收入。</t>
  </si>
  <si>
    <t>白云乡</t>
  </si>
  <si>
    <t>扶持贫困户95户，贫困人口292人产业发展，增加贫困户收入。</t>
  </si>
  <si>
    <t>4、鸡养殖</t>
  </si>
  <si>
    <t>鸡养殖289920只</t>
  </si>
  <si>
    <t>25元/只</t>
  </si>
  <si>
    <t>扶持贫困户3578户，贫困人口13233人产业发展，增加贫困户收入。</t>
  </si>
  <si>
    <t>地方特色品种（鸡）</t>
  </si>
  <si>
    <t>扶持贫困户124户，贫困人口532人产业发展，增加贫困户收入。</t>
  </si>
  <si>
    <t>杆洞乡</t>
  </si>
  <si>
    <t>扶持贫困户600户，贫困人口2382人产业发展，增加贫困户收入。</t>
  </si>
  <si>
    <t>融水镇</t>
  </si>
  <si>
    <t>扶持贫困户260户，贫困人口908人产业发展，增加贫困户收入。</t>
  </si>
  <si>
    <t>同练乡</t>
  </si>
  <si>
    <t>扶持贫困户141户，贫困人口451人产业发展，增加贫困户收入。</t>
  </si>
  <si>
    <t>扶持贫困户82户，贫困人口287人产业发展，增加贫困户收入。</t>
  </si>
  <si>
    <t>扶持贫困户120户，贫困人口400人产业发展，增加贫困户收入。</t>
  </si>
  <si>
    <t>扶持贫困户200户，贫困人口486人产业发展，增加贫困户收入。</t>
  </si>
  <si>
    <t>扶持贫困户450户，贫困人口1565人产业发展，增加贫困户收入。</t>
  </si>
  <si>
    <t>扶持贫困户83户，贫困人口165人产业发展，增加贫困户收入。</t>
  </si>
  <si>
    <t>安太乡</t>
  </si>
  <si>
    <t>扶持贫困户753户，贫困人口3056人产业发展，增加贫困户收入。</t>
  </si>
  <si>
    <t>大浪镇</t>
  </si>
  <si>
    <t>扶持贫困户160户，贫困人口480人产业发展，增加贫困户收入。</t>
  </si>
  <si>
    <t>扶持贫困户445户，贫困人口2041人产业发展，增加贫困户收入。</t>
  </si>
  <si>
    <t>5、马养殖</t>
  </si>
  <si>
    <t>马养殖 182 匹</t>
  </si>
  <si>
    <t>2500元/匹</t>
  </si>
  <si>
    <t>扶持贫困户150户，贫困人口832人产业发展，增加贫困户收入。</t>
  </si>
  <si>
    <t>马</t>
  </si>
  <si>
    <t>扶持贫困户81户，贫困人口556人产业发展，增加贫困户收入。</t>
  </si>
  <si>
    <t>扶持贫困户20户，贫困人口85人产业发展，增加贫困户收入。</t>
  </si>
  <si>
    <t>怀宝镇</t>
  </si>
  <si>
    <t>扶持贫困户14户，贫困人口43人产业发展，增加贫困户收入。</t>
  </si>
  <si>
    <t>四荣乡</t>
  </si>
  <si>
    <t>扶持贫困户35户，贫困人口148人产业发展，增加贫困户收入。</t>
  </si>
  <si>
    <t>6、牛养殖</t>
  </si>
  <si>
    <t>牛养殖 3600头</t>
  </si>
  <si>
    <t>2500元/头</t>
  </si>
  <si>
    <t>扶持贫困户1854户，贫困人口6275人产业发展，增加贫困户收入。</t>
  </si>
  <si>
    <t>牛</t>
  </si>
  <si>
    <t>扶持贫困户94户，贫困人口504人产业发展，增加贫困户收入。</t>
  </si>
  <si>
    <t>扶持贫困户425户，贫困人口1229人产业发展，增加贫困户收入。</t>
  </si>
  <si>
    <t>扶持贫困户157户，贫困人口495人产业发展，增加贫困户收入。</t>
  </si>
  <si>
    <t>扶持贫困户328户，贫困人口742人产业发展，增加贫困户收入。</t>
  </si>
  <si>
    <t>扶持贫困户170户，贫困人口850人产业发展，增加贫困户收入。</t>
  </si>
  <si>
    <t>扶持贫困户99户，贫困人口390人产业发展，增加贫困户收入。</t>
  </si>
  <si>
    <t>扶持贫困户115户，贫困人口420人产业发展，增加贫困户收入。</t>
  </si>
  <si>
    <t>扶持贫困户43户，贫困人口87人产业发展，增加贫困户收入。</t>
  </si>
  <si>
    <t>扶持贫困户95户，贫困人口337人产业发展，增加贫困户收入。</t>
  </si>
  <si>
    <t>扶持贫困户328户，贫困人口1221人产业发展，增加贫困户收入。</t>
  </si>
  <si>
    <t>7、蜜蜂养殖</t>
  </si>
  <si>
    <t>蜜蜂养殖240箱</t>
  </si>
  <si>
    <t>300元/箱</t>
  </si>
  <si>
    <t>扶持贫困户45户，贫困人口125人产业发展，增加贫困户收入。</t>
  </si>
  <si>
    <t>蜜蜂</t>
  </si>
  <si>
    <t>扶持贫困户2户，贫困人口 5人产业发展，增加贫困户收入。</t>
  </si>
  <si>
    <t>2020年2月1日开工，12月31日竣工</t>
  </si>
  <si>
    <t>扶持贫困户43户，贫困人口 120人产业发展，增加贫困户收入。</t>
  </si>
  <si>
    <t>8、杉种植</t>
  </si>
  <si>
    <t>杉木种植5825  亩</t>
  </si>
  <si>
    <t>900元/亩</t>
  </si>
  <si>
    <t>扶持贫困户1298户，贫困人口4326人产业发展，增加贫困户收入。</t>
  </si>
  <si>
    <t>杉</t>
  </si>
  <si>
    <t>扶持贫困户445户，贫困人口1795人产业发展，增加贫困户收入。</t>
  </si>
  <si>
    <t>扶持贫困户127户，贫困人口394人产业发展，增加贫困户收入。</t>
  </si>
  <si>
    <t>扶持贫困户193户，贫困人口388人产业发展，增加贫困户收入。</t>
  </si>
  <si>
    <t>扶持贫困户58户，贫困人口168人产业发展，增加贫困户收入。</t>
  </si>
  <si>
    <t>扶持贫困户73户，贫困人口135人产业发展，增加贫困户收入。</t>
  </si>
  <si>
    <t>扶持贫困户68户，贫困人口185人产业发展，增加贫困户收入。</t>
  </si>
  <si>
    <t>扶持贫困户90户，贫困人口273人产业发展，增加贫困户收入。</t>
  </si>
  <si>
    <t>扶持贫困户104户，贫困人口428人产业发展，增加贫困户收入。</t>
  </si>
  <si>
    <t>扶持贫困户44户，贫困人口176人产业发展，增加贫困户收入。</t>
  </si>
  <si>
    <t>扶持贫困户96户，贫困人口384人产业发展，增加贫困户收入。</t>
  </si>
  <si>
    <t>9、玉米种植</t>
  </si>
  <si>
    <t>玉米种植 150 亩</t>
  </si>
  <si>
    <t>400元/亩</t>
  </si>
  <si>
    <t>扶持贫困户80户，贫困人口213人产业发展，增加贫困户收入。</t>
  </si>
  <si>
    <t>玉米</t>
  </si>
  <si>
    <t>扶持贫困户16户，贫困人口49人产业发展，增加贫困户收入。</t>
  </si>
  <si>
    <t>扶持贫困户64户，贫困人口164人产业发展，增加贫困户收入。</t>
  </si>
  <si>
    <t>10、鸭养殖</t>
  </si>
  <si>
    <t xml:space="preserve">鸭养殖23677羽   </t>
  </si>
  <si>
    <t>20元/羽</t>
  </si>
  <si>
    <t>扶持贫困户186户，贫困人口703人产业发展，增加贫困户收入。</t>
  </si>
  <si>
    <t>鸭</t>
  </si>
  <si>
    <t>扶持贫困户12户，贫困人口68人产业发展，增加贫困户收入。</t>
  </si>
  <si>
    <t>扶持贫困户85户，贫困人口352人产业发展，增加贫困户收入。</t>
  </si>
  <si>
    <t>扶持贫困户82户，贫困人口258人产业发展，增加贫困户收入。</t>
  </si>
  <si>
    <t>扶持贫困户7户，贫困人口25人产业发展，增加贫困户收入。</t>
  </si>
  <si>
    <t>11、优质稻种植</t>
  </si>
  <si>
    <t>优质稻种植 25789.6亩</t>
  </si>
  <si>
    <t>扶持贫困户10970户、贫困人口34213人产业发展，增加贫困户收入。</t>
  </si>
  <si>
    <t>优质稻</t>
  </si>
  <si>
    <t>扶持贫困户200户，贫困人口700人产业发展，增加贫困户收入。</t>
  </si>
  <si>
    <t>扶持贫困户68户，贫困人口258人产业发展，增加贫困户收入。</t>
  </si>
  <si>
    <t>扶持贫困户195户，贫困人口553人产业发展，增加贫困户收入。</t>
  </si>
  <si>
    <t>扶持贫困户129户，贫困人口308人产业发展，增加贫困户收入。</t>
  </si>
  <si>
    <t>扶持贫困户170户，贫困人口659人产业发展，增加贫困户收入。</t>
  </si>
  <si>
    <t>扶持贫困户189户，贫困人口650人产业发展，增加贫困户收入。</t>
  </si>
  <si>
    <t>扶持贫困户197户，贫困人口424人产业发展，增加贫困户收入。</t>
  </si>
  <si>
    <t>扶持贫困户1126户，贫困人口2989人产业发展，增加贫困户收入。</t>
  </si>
  <si>
    <t>扶持贫困户376户，贫困人口1521人产业发展，增加贫困户收入。</t>
  </si>
  <si>
    <t>扶持贫困户1128户，贫困人口2498人产业发展，增加贫困户收入。</t>
  </si>
  <si>
    <t>滚贝乡</t>
  </si>
  <si>
    <t>扶持贫困户529户，贫困人口1776人产业发展，增加贫困户收入。</t>
  </si>
  <si>
    <t>扶持贫困户1001户，贫困人口4333人产业发展，增加贫困户收入。</t>
  </si>
  <si>
    <t>扶持贫困户245户，贫困人口817人产业发展，增加贫困户收入。</t>
  </si>
  <si>
    <t>扶持贫困户1377户，贫困人口3610人产业发展，增加贫困户收入。</t>
  </si>
  <si>
    <t>扶持贫困户981户，贫困人口3630人产业发展，增加贫困户收入。</t>
  </si>
  <si>
    <t>扶持贫困户765户，贫困人口3060人产业发展，增加贫困户收入。</t>
  </si>
  <si>
    <t>扶持贫困户464户，贫困人口1350人产业发展，增加贫困户收入。</t>
  </si>
  <si>
    <t>扶持贫困户1307户，贫困人口3358人产业发展，增加贫困户收入。</t>
  </si>
  <si>
    <t>扶持贫困户523户，贫困人口1719人产业发展，增加贫困户收入。</t>
  </si>
  <si>
    <t>12、油茶低改</t>
  </si>
  <si>
    <t>油茶低改 87 亩</t>
  </si>
  <si>
    <t>800元/亩</t>
  </si>
  <si>
    <t>扶持贫困户36户，贫困人口163人产业发展，增加贫困户收入。</t>
  </si>
  <si>
    <t>油茶低改</t>
  </si>
  <si>
    <t>扶持贫困户21户，贫困人口107人产业发展，增加贫困户收入。</t>
  </si>
  <si>
    <t>2019年2月1日开工，12月30日竣工</t>
  </si>
  <si>
    <t>扶持贫困户15户，贫困人口56人产业发展，增加贫困户收入。</t>
  </si>
  <si>
    <t>13、油茶新植</t>
  </si>
  <si>
    <t>油茶新植263亩</t>
  </si>
  <si>
    <t>2000元/亩</t>
  </si>
  <si>
    <t>扶持贫困户86户，贫困人口353人产业发展，增加贫困户收入。</t>
  </si>
  <si>
    <t>油茶新植</t>
  </si>
  <si>
    <t>扶持贫困户46户，贫困人口193人产业发展，增加贫困户收入。</t>
  </si>
  <si>
    <t>扶持贫困户40户，贫困人口160人产业发展，增加贫困户收入。</t>
  </si>
  <si>
    <t>14、茶叶新植</t>
  </si>
  <si>
    <t>茶叶新植521亩</t>
  </si>
  <si>
    <t>2700元/亩</t>
  </si>
  <si>
    <t>扶持贫困户232户，贫困人口768人产业发展，增加贫困户收入。</t>
  </si>
  <si>
    <t>茶叶新植</t>
  </si>
  <si>
    <t>扶持贫困户66户，贫困人口234人产业发展，增加贫困户收入。</t>
  </si>
  <si>
    <t>扶持贫困户80户，贫困人口181人产业发展，增加贫困户收入。</t>
  </si>
  <si>
    <t>15、中药材</t>
  </si>
  <si>
    <t>中药材种植 2220 亩</t>
  </si>
  <si>
    <t>扶持贫困户588户，贫困人口3263人产业发展，增加贫困户收入。</t>
  </si>
  <si>
    <t>中药材</t>
  </si>
  <si>
    <t>扶持贫困户150户，贫困人口1510人产业发展，增加贫困户收入。</t>
  </si>
  <si>
    <t>扶持贫困户100户，贫困人口400人产业发展，增加贫困户收入。</t>
  </si>
  <si>
    <t>扶持贫困户12户，贫困人口38人产业发展，增加贫困户收入。</t>
  </si>
  <si>
    <t>扶持贫困户116户，贫困人口502人产业发展，增加贫困户收入。</t>
  </si>
  <si>
    <t>扶持贫困户140户，贫困人口560人产业发展，增加贫困户收入。</t>
  </si>
  <si>
    <t>扶持贫困户70户，贫困人口253人产业发展，增加贫困户收入。</t>
  </si>
  <si>
    <t>16、红薯种植</t>
  </si>
  <si>
    <t>红薯种植1932.2亩</t>
  </si>
  <si>
    <t>扶持贫困户557户、贫困人口1914人产业发展，增加贫困户收入。</t>
  </si>
  <si>
    <t>红薯</t>
  </si>
  <si>
    <t>扶持贫困户172户，贫困人口594人产业发展，增加贫困户收入。</t>
  </si>
  <si>
    <t>扶持贫困户35户，贫困人口149人产业发展，增加贫困户收入。</t>
  </si>
  <si>
    <t>扶持贫困户322户，贫困人口1059人产业发展，增加贫困户收入。</t>
  </si>
  <si>
    <t>扶持贫困户28户，贫困人口112人产业发展，增加贫困户收入。</t>
  </si>
  <si>
    <t>17、特色水果种植</t>
  </si>
  <si>
    <t>特色水果种植484.3亩</t>
  </si>
  <si>
    <t>1000元/亩</t>
  </si>
  <si>
    <t>扶持贫困户184户、贫困人口525人产业发展，增加贫困户收入。</t>
  </si>
  <si>
    <t>特色水果</t>
  </si>
  <si>
    <t>扶持贫困户70户，贫困人口245人产业发展，增加贫困户收入。</t>
  </si>
  <si>
    <t>扶持贫困户42户，贫困人口129人产业发展，增加贫困户收入。</t>
  </si>
  <si>
    <t>扶持贫困户2户，贫困人口8人产业发展，增加贫困户收入。</t>
  </si>
  <si>
    <t>扶持贫困户70户，贫困人口143人产业发展，增加贫困户收入。</t>
  </si>
  <si>
    <t>18、自主特色种养</t>
  </si>
  <si>
    <t>特色种养6700</t>
  </si>
  <si>
    <t>900元/头、亩</t>
  </si>
  <si>
    <t>扶持贫困户1779户、贫困人口4423人产业发展，增加贫困户收入。</t>
  </si>
  <si>
    <t>自主特色种养</t>
  </si>
  <si>
    <t>扶持贫困户344户，贫困人口1279人产业发展，增加贫困户收入。</t>
  </si>
  <si>
    <t>扶持贫困户160户，贫困人口597人产业发展，增加贫困户收入。</t>
  </si>
  <si>
    <t>扶持贫困户348户，贫困人口1078人产业发展，增加贫困户收入。</t>
  </si>
  <si>
    <t>扶持贫困户425户，贫困人口1189人产业发展，增加贫困户收入。</t>
  </si>
  <si>
    <t>扶持贫困户502户，贫困人口1280人产业发展，增加贫困户收入。</t>
  </si>
  <si>
    <t>附件2-2</t>
  </si>
  <si>
    <t>f</t>
  </si>
  <si>
    <t>融水苗族自治县统筹整合使用财政涉农资金（基础设施）项目明细表</t>
  </si>
  <si>
    <t>日期:2020年3月10日</t>
  </si>
  <si>
    <t>补助标准</t>
  </si>
  <si>
    <t>（一）扶贫办实施的基础设施</t>
  </si>
  <si>
    <t>2020年10月前完工</t>
  </si>
  <si>
    <t>解决贫困户出行难问题，受益贫困户为42546户，贫困人口为190572人。</t>
  </si>
  <si>
    <t>80万元/公里</t>
  </si>
  <si>
    <t>白云乡保江村村级路至中里屯</t>
  </si>
  <si>
    <t>白云乡保江村</t>
  </si>
  <si>
    <t>2016-2016</t>
  </si>
  <si>
    <t>建设规模为长1.27公里，路面宽3.5米</t>
  </si>
  <si>
    <t>受益贫困户为20户，贫困人口为185人。</t>
  </si>
  <si>
    <t>白云乡白照村板大线至黄后上屯</t>
  </si>
  <si>
    <t>白云乡白照村</t>
  </si>
  <si>
    <t>建设规模为长3.629公里，路面宽3.5米</t>
  </si>
  <si>
    <t>受益贫困户为150户，贫困人口为940人。</t>
  </si>
  <si>
    <t>安陲乡吉曼村江吉路至高坪屯</t>
  </si>
  <si>
    <t>安陲乡吉曼村</t>
  </si>
  <si>
    <t>2017-2017</t>
  </si>
  <si>
    <t>建设规模为长6.225公里，路面宽3.5米</t>
  </si>
  <si>
    <t>受益贫困户为172户，贫困人口为734人。</t>
  </si>
  <si>
    <t>白云乡帮阳村乌界屯至乌云屯</t>
  </si>
  <si>
    <t>白云乡帮阳村</t>
  </si>
  <si>
    <t>2018-2018</t>
  </si>
  <si>
    <t>建设规模为长5.927公里，路面宽3.5米</t>
  </si>
  <si>
    <t>受益贫困户为38户，贫困人口为168人。</t>
  </si>
  <si>
    <t>白云乡帮阳村乌界屯至上帮屯</t>
  </si>
  <si>
    <t>建设规模为长6.486公里，路面宽3.5米</t>
  </si>
  <si>
    <t>受益贫困户为303户，贫困人口为1344人。</t>
  </si>
  <si>
    <t>安太乡林洞村甲韶路岔路口至归角屯</t>
  </si>
  <si>
    <t>安太乡林洞村</t>
  </si>
  <si>
    <t>建设规模为长4.123公里，路面宽3.5米</t>
  </si>
  <si>
    <t>受益贫困户为55户，贫困人口为227人。</t>
  </si>
  <si>
    <t>白云乡枫木村白高公路至培也堆屯级道路硬化</t>
  </si>
  <si>
    <t>白云乡枫木村</t>
  </si>
  <si>
    <t>2018-2019</t>
  </si>
  <si>
    <t>建设规模为长4.148公里，路面宽3.5米</t>
  </si>
  <si>
    <t>受益贫困户为21户，贫困人口为95人。</t>
  </si>
  <si>
    <t>白云乡龙岑村也加路至乌韶屯屯级道路硬化</t>
  </si>
  <si>
    <t>白云乡龙岑村</t>
  </si>
  <si>
    <t>建设规模为长5.742公里，路面宽3.5米</t>
  </si>
  <si>
    <t>受益贫困户为47户，贫困人口为202人。</t>
  </si>
  <si>
    <t>乌韶路至松浮屯级道路硬化</t>
  </si>
  <si>
    <t>建设规模为长1.489公里，路面宽3.5米</t>
  </si>
  <si>
    <t>白云乡高兰村乌客路口至高良公路路口</t>
  </si>
  <si>
    <t>白云乡高兰村</t>
  </si>
  <si>
    <t>建设规模为长3.44公里，路面宽3.5米</t>
  </si>
  <si>
    <t>受益贫困户为357户，贫困人口为1498人。</t>
  </si>
  <si>
    <t>白云乡邦阳村上邦屯路口至高兰村高应屯道路硬化工程</t>
  </si>
  <si>
    <t>白云乡邦阳村</t>
  </si>
  <si>
    <t>建设规模为长9.34公里，路面宽3.5米</t>
  </si>
  <si>
    <t>受益贫困户为660户，贫困人口为2839人。</t>
  </si>
  <si>
    <t>白云乡高兰村大兰屯中寨至上寨屯级道路硬化工程</t>
  </si>
  <si>
    <t>2019-2019</t>
  </si>
  <si>
    <t>建设规模为长1.035公里，路面宽3.5米</t>
  </si>
  <si>
    <t>受益贫困户为271户，贫困人口为1231人。</t>
  </si>
  <si>
    <t>安太乡培秀村元宝山旅游公路至南西屯道路硬化</t>
  </si>
  <si>
    <t>安太乡培秀村</t>
  </si>
  <si>
    <t>建设规模为长2.128公里，路面宽3.5米</t>
  </si>
  <si>
    <t>受益贫困户为58户，贫困人口为264人。</t>
  </si>
  <si>
    <t>白云乡林城村村级公路至有富村道路硬化</t>
  </si>
  <si>
    <t>白云乡林城村</t>
  </si>
  <si>
    <t>建设规模为长3.231公里，路面宽3.5米</t>
  </si>
  <si>
    <t>受益贫困户为30户，贫困人口为123人。</t>
  </si>
  <si>
    <t>白云乡林城村甲哑屯球场至寨头道路硬化</t>
  </si>
  <si>
    <t>建设规模为长0.274公里，路面宽3.5米</t>
  </si>
  <si>
    <t>受益贫困户为29户，贫困人口为125人。</t>
  </si>
  <si>
    <t>白云乡帮阳村更阳屯至更窝屯道路硬化工程</t>
  </si>
  <si>
    <t>2019-2020</t>
  </si>
  <si>
    <t>建设规模为长1.665公里，路面宽3.5米</t>
  </si>
  <si>
    <t>受益贫困户为21户，贫困人口为81人。</t>
  </si>
  <si>
    <t>白云乡帮阳村上帮屯至水寨屯道路硬化工程</t>
  </si>
  <si>
    <t>建设规模为长1.7公里，路面宽3.5米</t>
  </si>
  <si>
    <t>受益贫困户为25户，贫困人口为100人。</t>
  </si>
  <si>
    <t>白云乡大坡村白难屯滚水坝建设工程</t>
  </si>
  <si>
    <t>白云乡大坡村</t>
  </si>
  <si>
    <t>滚水坝0.034公里</t>
  </si>
  <si>
    <t>受益贫困户为148户，贫困人口为702人。</t>
  </si>
  <si>
    <t>白云乡大坡村半坡至白难屯道路水毁工程</t>
  </si>
  <si>
    <t>防护工程0.135公里</t>
  </si>
  <si>
    <t>白云乡龙岑村也加路至乌韶屯道路水毁工程</t>
  </si>
  <si>
    <t>受益贫困户为32户，贫困人口为135人。</t>
  </si>
  <si>
    <t>安太乡培地村乌批屯至培都屯盖板涵及整秀道路防护工程</t>
  </si>
  <si>
    <t>安太乡培地村</t>
  </si>
  <si>
    <t>防护工程0.235公里</t>
  </si>
  <si>
    <t>受益贫困户为64户，贫困人口为216人。</t>
  </si>
  <si>
    <t>白云乡枫木村枫木屯至大浪乡培吾屯道路硬化工程</t>
  </si>
  <si>
    <t>建设规模为长5.871公里，路面宽3.5米</t>
  </si>
  <si>
    <t>受益贫困户为451户，贫困人口为2068人。</t>
  </si>
  <si>
    <t>杆洞乡尧告村尧告村至摩天岭产业路</t>
  </si>
  <si>
    <t>杆洞乡尧告村</t>
  </si>
  <si>
    <t>建设规模为长4.296公里，路面宽3.5米</t>
  </si>
  <si>
    <t>受益贫困户为73户，贫困人口为324人。</t>
  </si>
  <si>
    <t>拱洞乡龙须村村委至龙岭屯</t>
  </si>
  <si>
    <t>拱洞乡龙须村</t>
  </si>
  <si>
    <t>建设规模为长4公里，路面宽3.5米</t>
  </si>
  <si>
    <t>受益贫困户为232户，贫困人口为1207人。</t>
  </si>
  <si>
    <t>杆洞乡高强村高强至乌帮屯</t>
  </si>
  <si>
    <t>杆洞乡高强村</t>
  </si>
  <si>
    <t>建设规模为长2.808公里，路面宽3.5米</t>
  </si>
  <si>
    <t>受益贫困户为231户，贫困人口为956人。</t>
  </si>
  <si>
    <t>拱洞乡龙令村下寨屯至同华屯道路K0+000-K2+700</t>
  </si>
  <si>
    <t>拱洞乡龙令村</t>
  </si>
  <si>
    <t>2017-2018</t>
  </si>
  <si>
    <t>建设规模为长2.7公里，路面宽3.5米</t>
  </si>
  <si>
    <t>受益贫困户为257户，贫困人口为1193人。</t>
  </si>
  <si>
    <t>拱洞乡龙令村下寨屯至同华屯道路K2+700-K5+380.315</t>
  </si>
  <si>
    <t>建设规模为长2.680315公里，路面宽3.5米</t>
  </si>
  <si>
    <t>受益贫困户为户，贫困人口为人。</t>
  </si>
  <si>
    <t>拱洞乡龙令村下寨屯至同华屯道路K5+380.315-K7+175</t>
  </si>
  <si>
    <t>建设规模为长1.794685公里，路面宽3.5米</t>
  </si>
  <si>
    <t>杆洞乡高培村归同至归朝屯道路</t>
  </si>
  <si>
    <t>杆洞乡高培村</t>
  </si>
  <si>
    <t>建设规模为长4.158公里，路面宽3.5米</t>
  </si>
  <si>
    <t>受益贫困户为73户，贫困人口为270人。</t>
  </si>
  <si>
    <t>杆洞乡达言村老笋寨边屯至罗丝冲屯屯级道路</t>
  </si>
  <si>
    <t>杆洞乡达言村</t>
  </si>
  <si>
    <t>建设规模为长8.171公里，路面宽3.5米</t>
  </si>
  <si>
    <t>受益贫困户为87户，贫困人口为313人。</t>
  </si>
  <si>
    <t>杆洞乡锦洞村锦洞大屯至高矮屯屯级道路</t>
  </si>
  <si>
    <t>杆洞乡锦洞村</t>
  </si>
  <si>
    <t>建设规模为长3.902公里，路面宽3.5米</t>
  </si>
  <si>
    <t>受益贫困户为39户，贫困人口为159人。</t>
  </si>
  <si>
    <t>杆洞乡高培村田洞至归同屯道路K0+000-K3+000</t>
  </si>
  <si>
    <t>建设规模为长3公里，路面宽3.5米</t>
  </si>
  <si>
    <t>受益贫困户为120户，贫困人口为485人。</t>
  </si>
  <si>
    <t>杆洞乡高培村田洞至归同屯道路K3+000-K5+000</t>
  </si>
  <si>
    <t>建设规模为长2公里，路面宽3.5米</t>
  </si>
  <si>
    <t>洞头镇高安村高安路口至高马屯屯级道路</t>
  </si>
  <si>
    <t>洞头镇高安村</t>
  </si>
  <si>
    <t>建设规模为长3.22公里，路面宽3.5米</t>
  </si>
  <si>
    <t>受益贫困户为65户，贫困人口为323人。</t>
  </si>
  <si>
    <t>洞头镇高安村盘家路口至岩湾屯屯级道路</t>
  </si>
  <si>
    <t>建设规模为长3.595公里，路面宽3.5米</t>
  </si>
  <si>
    <t>受益贫困户为29户，贫困人口为128人。</t>
  </si>
  <si>
    <t>洞头镇高安村上祝路口至盘家屯屯级道路</t>
  </si>
  <si>
    <t>建设规模为长2.205公里，路面宽3.5米</t>
  </si>
  <si>
    <t>受益贫困户为33户，贫困人口为139人。</t>
  </si>
  <si>
    <t>洞头镇高安村污歌路口至上祝屯屯级道路</t>
  </si>
  <si>
    <t>建设规模为长2.95公里，路面宽3.5米</t>
  </si>
  <si>
    <t>受益贫困户为12户，贫困人口为51人。</t>
  </si>
  <si>
    <t>洞头镇高安村高马屯至滚岑村污歌屯屯级道路</t>
  </si>
  <si>
    <t>建设规模为长1.825公里，路面宽3.5米</t>
  </si>
  <si>
    <t>受益贫困户为105户，贫困人口为531人。</t>
  </si>
  <si>
    <t>大浪镇大新村帮道屯至更备屯道路</t>
  </si>
  <si>
    <t>大浪镇大新村</t>
  </si>
  <si>
    <t>建设规模为长6.051公里，路面宽3.5米</t>
  </si>
  <si>
    <t>受益贫困户为351户，贫困人口为1564人。</t>
  </si>
  <si>
    <t>杆洞乡尧告村村级路至培同屯</t>
  </si>
  <si>
    <t>建设规模为长4.27公里，路面宽3.5米</t>
  </si>
  <si>
    <t>受益贫困户为28户，贫困人口为128人。</t>
  </si>
  <si>
    <t>杆洞乡达言村大坪坳至杆农屯</t>
  </si>
  <si>
    <t>建设规模为长3.31公里，路面宽3.5米</t>
  </si>
  <si>
    <t>受益贫困户为23户，贫困人口为95人。</t>
  </si>
  <si>
    <t>杆洞乡达言村杆农屯至难脚屯</t>
  </si>
  <si>
    <t>建设规模为长1.332公里，路面宽3.5米</t>
  </si>
  <si>
    <t>受益贫困户为31户，贫困人口为157人。</t>
  </si>
  <si>
    <t>杆洞乡花孖村南刀路口至南刀屯硬化道路</t>
  </si>
  <si>
    <t>杆洞乡花孖村</t>
  </si>
  <si>
    <t>建设规模为长1.637公里，路面宽3.5米</t>
  </si>
  <si>
    <t>受益贫困户为119户，贫困人口为496人。</t>
  </si>
  <si>
    <t>杆洞乡花孖村南刀路口至南刀屯挡土墙</t>
  </si>
  <si>
    <t>挡土墙0.14公里</t>
  </si>
  <si>
    <t>拱洞乡瑶龙村甲吉屯至高亮屯道路硬化工程</t>
  </si>
  <si>
    <t>拱洞乡瑶龙村</t>
  </si>
  <si>
    <t>建设规模为长6.959公里，路面宽3.5米</t>
  </si>
  <si>
    <t>受益贫困户为278户，贫困人口为1406人。</t>
  </si>
  <si>
    <t>洞头镇甲朵村洞平公路至乌支山屯硬化道路</t>
  </si>
  <si>
    <t>洞头镇甲朵村</t>
  </si>
  <si>
    <t>建设规模为长6.475公里，路面宽3.5米</t>
  </si>
  <si>
    <t>受益贫困户为26户，贫困人口为101人。</t>
  </si>
  <si>
    <t>洞头镇一心村村级路至上寨下培友屯硬化道路</t>
  </si>
  <si>
    <t>洞头镇一心村</t>
  </si>
  <si>
    <t>建设规模为长4.419公里，路面宽3.5米</t>
  </si>
  <si>
    <t>受益贫困户为59户，贫困人口为254人。</t>
  </si>
  <si>
    <t>杆洞乡中讲村中讲大寨至乌帮屯硬化道路</t>
  </si>
  <si>
    <t>杆洞乡中讲村</t>
  </si>
  <si>
    <t>建设规模为长2.29公里，路面宽3.5米</t>
  </si>
  <si>
    <t>受益贫困户为181户，贫困人口为612人。</t>
  </si>
  <si>
    <t>拱洞乡培基村培提中屯至归我屯</t>
  </si>
  <si>
    <t>拱洞乡培基村</t>
  </si>
  <si>
    <t>建设规模为长3.639569公里，路面宽3.5米</t>
  </si>
  <si>
    <t>受益贫困户为115户，贫困人口为561人。</t>
  </si>
  <si>
    <t>杆洞乡归江村归江村至河边屯</t>
  </si>
  <si>
    <t>杆洞乡归江村</t>
  </si>
  <si>
    <t>建设规模为长2.0972公里，路面宽3.5米</t>
  </si>
  <si>
    <t>受益贫困户为279户，贫困人口为1459人。</t>
  </si>
  <si>
    <t>大年乡高马村中正屯至高汉上屯道路硬化工程</t>
  </si>
  <si>
    <t>大年乡高马村</t>
  </si>
  <si>
    <t>建设规模为长1.224公里，路面宽3.5米</t>
  </si>
  <si>
    <t>拱洞乡龙圩村龙岭至玉民道路硬化工程</t>
  </si>
  <si>
    <t>拱洞乡龙圩村</t>
  </si>
  <si>
    <t>建设规模为长4.065公里，路面宽3.5米</t>
  </si>
  <si>
    <t>受益贫困户为686户，贫困人口为3180人。</t>
  </si>
  <si>
    <t>拱洞乡龙令村龙令村至白云乡龙岑村道路硬化工程</t>
  </si>
  <si>
    <t>建设规模为长6.845公里，路面宽3.5米</t>
  </si>
  <si>
    <t>拱洞乡培基村阳芬屯支路道路硬化工程、</t>
  </si>
  <si>
    <t>建设规模为长0.282公里，路面宽3.5米</t>
  </si>
  <si>
    <t>受益贫困户为38户，贫困人口为186人。</t>
  </si>
  <si>
    <t>拱洞乡培基村阳芬屯至根荣屯道路硬化工程</t>
  </si>
  <si>
    <t>建设规模为长1.71公里，路面宽3.5米</t>
  </si>
  <si>
    <t>受益贫困户为39户，贫困人口为187人。</t>
  </si>
  <si>
    <t xml:space="preserve">拱洞乡洋鸟村列令屯至中屯道路硬化工程 </t>
  </si>
  <si>
    <t>拱洞乡洋鸟村</t>
  </si>
  <si>
    <t>建设规模为长5.31公里，路面宽3.5米</t>
  </si>
  <si>
    <t>受益贫困户为145户，贫困人口为719人。</t>
  </si>
  <si>
    <t>大年乡吉格村火烧屯至高马村归马屯道路硬化工程</t>
  </si>
  <si>
    <t>大年乡吉格村</t>
  </si>
  <si>
    <t>建设规模为长4.665公里，路面宽3.5米</t>
  </si>
  <si>
    <t>受益贫困户为174户，贫困人口为846人。</t>
  </si>
  <si>
    <t>大年乡吉格村归思屯至林浪村林姑屯道路硬化工程</t>
  </si>
  <si>
    <t>受益贫困户为175户，贫困人口为822人。</t>
  </si>
  <si>
    <t>洞头镇甲朵村洞平公路至彩皇屯道路硬化工程</t>
  </si>
  <si>
    <t>建设规模为长2.392公里，路面宽3.5米</t>
  </si>
  <si>
    <t>受益贫困户为81户，贫困人口为351人。</t>
  </si>
  <si>
    <t>洞头镇六进村良栽上寨路口至上寨屯道路硬化工程、</t>
  </si>
  <si>
    <t>洞头镇六进村</t>
  </si>
  <si>
    <t>建设规模为长0.601公里，路面宽3.5米</t>
  </si>
  <si>
    <t>受益贫困户为80户，贫困人口为395人。</t>
  </si>
  <si>
    <t>洞头镇六进村良栽屯下寨路口至下寨道路硬化工程、</t>
  </si>
  <si>
    <t>建设规模为长0.612公里，路面宽3.5米</t>
  </si>
  <si>
    <t>洞头镇六进村良栽中寨路口至文银家道路硬化工程</t>
  </si>
  <si>
    <t>建设规模为长0.367公里，路面宽3.5米</t>
  </si>
  <si>
    <t>洞头镇一心村归夜屯至贵州从江地界屯级道路硬化工程、</t>
  </si>
  <si>
    <t>建设规模为长0.574公里，路面宽3.5米</t>
  </si>
  <si>
    <t>受益贫困户为618户，贫困人口为2313人。</t>
  </si>
  <si>
    <t>洞头镇一心村下培友路口至上培友道路硬化工程</t>
  </si>
  <si>
    <t>建设规模为长1.621公里，路面宽3.5米</t>
  </si>
  <si>
    <t>受益贫困户为28户，贫困人口为132人。</t>
  </si>
  <si>
    <t>杆洞乡高强村上坪屯至中坪屯道路硬化工程</t>
  </si>
  <si>
    <t>建设规模为长1.306公里，路面宽3.5米</t>
  </si>
  <si>
    <t>受益贫困户为122户，贫困人口为574人。</t>
  </si>
  <si>
    <t>杆洞乡尧告村大寨至乌德道路硬化工程</t>
  </si>
  <si>
    <t>建设规模为长3.29公里，路面宽3.5米</t>
  </si>
  <si>
    <t>受益贫困户为182户，贫困人口为769人。</t>
  </si>
  <si>
    <t>大浪镇大德村岩山背至小贵屯道路硬化工程</t>
  </si>
  <si>
    <t>大浪镇大德村</t>
  </si>
  <si>
    <t>建设规模为长2.0222公里，路面宽3.5米</t>
  </si>
  <si>
    <t>受益贫困户为53户，贫困人口为263人。</t>
  </si>
  <si>
    <t>大浪镇大德村水冲屯至大贵渡口道路硬化工程</t>
  </si>
  <si>
    <t>建设规模为长4.0853公里，路面宽3.5米</t>
  </si>
  <si>
    <t>受益贫困户为54户，贫困人口为226人。</t>
  </si>
  <si>
    <t>杆洞乡尧告村田边至乌辉道路硬化工程、</t>
  </si>
  <si>
    <t>建设规模为长3.16公里，路面宽3.5米</t>
  </si>
  <si>
    <t>受益贫困户为167户，贫困人口为706人。</t>
  </si>
  <si>
    <t>杆洞乡尧告村乌交至姚家道路硬化工程</t>
  </si>
  <si>
    <t>受益贫困户为12户，贫困人口为55人。</t>
  </si>
  <si>
    <t>拱洞乡大沟村大沟屯至也准新村道路硬化工程</t>
  </si>
  <si>
    <t>拱洞乡大沟村</t>
  </si>
  <si>
    <t>建设规模为长3.795公里，路面宽3.5米</t>
  </si>
  <si>
    <t>受益贫困户为286户，贫困人口为1380人。</t>
  </si>
  <si>
    <t>拱洞乡大沟村大沟屯至乌令2队道路硬化工程、大沟屯至研排害屯道路硬化工程</t>
  </si>
  <si>
    <t>建设规模为长3.275公里，路面宽3.5米</t>
  </si>
  <si>
    <t>杆洞乡花孖村兴杆公路至小花孖水毁工程</t>
  </si>
  <si>
    <t>防护工程0.217公里</t>
  </si>
  <si>
    <t>受益贫困户为125户，贫困人口为499人。</t>
  </si>
  <si>
    <t>拱洞乡龙令村上屯野松至白云乡公和村留豆屯道路硬化工程</t>
  </si>
  <si>
    <t>建设规模为长6.26公里，路面宽3.5米</t>
  </si>
  <si>
    <t>受益贫困户为291户，贫困人口为1297人。</t>
  </si>
  <si>
    <t>拱洞乡洋鸟村阳德屯至大沟村六沟屯道路硬化工程</t>
  </si>
  <si>
    <t>建设规模为长6.425公里，路面宽3.5米</t>
  </si>
  <si>
    <t>受益贫困户为126户，贫困人口为626人。</t>
  </si>
  <si>
    <t>拱洞乡瑶龙村高亮屯至高武村硬化道路工程</t>
  </si>
  <si>
    <t>建设规模为长6.98公里，路面宽3.5米</t>
  </si>
  <si>
    <t>受益贫困户为210户，贫困人口为1123人。</t>
  </si>
  <si>
    <t>洞头镇甲朵村叶家屯至龙才屯道路硬化工程</t>
  </si>
  <si>
    <t>建设规模为长11.013公里，路面宽3.5米</t>
  </si>
  <si>
    <t>受益贫困户为127户，贫困人口为539人。</t>
  </si>
  <si>
    <t>大浪镇大德村红落多孔盖板涵</t>
  </si>
  <si>
    <t>防护工程0.04公里</t>
  </si>
  <si>
    <t>受益贫困户为562户，贫困人口为2610人。</t>
  </si>
  <si>
    <t>大浪镇高培村村级公路至忙掉屯下寨屯道路硬化</t>
  </si>
  <si>
    <t>大浪镇高培村</t>
  </si>
  <si>
    <t>建设规模为长6.616公里，路面宽3.5米</t>
  </si>
  <si>
    <t>受益贫困户为46户，贫困人口为228人。</t>
  </si>
  <si>
    <t>大年乡高马村永新屯至高脚道路硬化</t>
  </si>
  <si>
    <t>建设规模为长5.346公里，路面宽3.5米</t>
  </si>
  <si>
    <t>受益贫困户为848户，贫困人口为4639人。</t>
  </si>
  <si>
    <t>拱洞乡培基村沙内屯至杀阿屯屯级道路硬化工程</t>
  </si>
  <si>
    <t>建设规模为长2.296公里，路面宽3.5米</t>
  </si>
  <si>
    <t>受益贫困户为55户，贫困人口为268人。</t>
  </si>
  <si>
    <t>拱洞乡龙圩村龙圩至培进道路硬化</t>
  </si>
  <si>
    <t>建设规模为长3.58公里，路面宽3.5米</t>
  </si>
  <si>
    <t>受益贫困户为222户，贫困人口为1190人。</t>
  </si>
  <si>
    <t>杆洞乡花孖村南刀屯至异地搬迁新村路口挡土墙建设工程</t>
  </si>
  <si>
    <t>挡土墙0.351公里</t>
  </si>
  <si>
    <t>高培村田洞屯至归同屯防护工程</t>
  </si>
  <si>
    <t>防护工程公里</t>
  </si>
  <si>
    <t>受益贫困户为25户，贫困人口为89人。</t>
  </si>
  <si>
    <t>大浪镇高培村下寨屯至下乌梅屯新建道路</t>
  </si>
  <si>
    <t>建设规模为长5.069公里，路面宽3.5米</t>
  </si>
  <si>
    <t>受益贫困户为44户，贫困人口为159人。</t>
  </si>
  <si>
    <t>杆洞乡小河村高雨屯至乌羊屯道路硬化工程</t>
  </si>
  <si>
    <t>杆洞乡小河村</t>
  </si>
  <si>
    <t>建设规模为长1.814公里，路面宽3.5米</t>
  </si>
  <si>
    <t>受益贫困户为38户，贫困人口为134人。</t>
  </si>
  <si>
    <t>杆洞乡小河村培翁屯道路硬化及村道水毁修复工程</t>
  </si>
  <si>
    <t>建设规模为长公里，路面宽3.5米</t>
  </si>
  <si>
    <t>受益贫困户为34户，贫困人口为134人。</t>
  </si>
  <si>
    <t>杆洞乡党鸠村乌英屯屯级道路水毁防护建设工程</t>
  </si>
  <si>
    <t>杆洞乡党鸠村</t>
  </si>
  <si>
    <t>建设规模为长4.695公里，路面宽3.5米</t>
  </si>
  <si>
    <t>受益贫困户为89户，贫困人口为474人。</t>
  </si>
  <si>
    <t>大年乡林浪村林姑屯种养基地道路硬化工程</t>
  </si>
  <si>
    <t>大年乡林浪村</t>
  </si>
  <si>
    <t>建设规模为长1.734公里，路面宽3.5米</t>
  </si>
  <si>
    <t>洞头镇甲烈村岑怀屯至贵州界屯级道路硬化工程</t>
  </si>
  <si>
    <t>洞头镇甲烈村</t>
  </si>
  <si>
    <t>建设规模为长3.421公里，路面宽3.5米</t>
  </si>
  <si>
    <t>受益贫困户为168户，贫困人口为796人。</t>
  </si>
  <si>
    <t>洞头镇一心村江边屯至黄土坡产业路</t>
  </si>
  <si>
    <t>建设规模为长3.1公里，路面宽3.5米</t>
  </si>
  <si>
    <t>受益贫困户为41户，贫困人口为194人。</t>
  </si>
  <si>
    <t>大年乡高僚村牙腊屯至汪造道路硬化工程</t>
  </si>
  <si>
    <t>大年乡高僚村</t>
  </si>
  <si>
    <t>建设规模为长4.717公里，路面宽3.5米</t>
  </si>
  <si>
    <t>受益贫困户为172户，贫困人口为801人。</t>
  </si>
  <si>
    <t>洞头镇高安村甲放至三岔屯屯级道路硬化工程</t>
  </si>
  <si>
    <t>建设规模为长8.82公里，路面宽3.5米</t>
  </si>
  <si>
    <t>受益贫困户为62户，贫困人口为323人。</t>
  </si>
  <si>
    <t>洞头镇洞头村岑碑屯至安太乡三合村乌周屯道路建设工程</t>
  </si>
  <si>
    <t>洞头镇洞头村</t>
  </si>
  <si>
    <t>建设规模为长16.46公里，路面宽3.5米</t>
  </si>
  <si>
    <t>受益贫困户为24户，贫困人口为85人。</t>
  </si>
  <si>
    <t>汪洞乡新合村王洞至达亮至达佑屯</t>
  </si>
  <si>
    <t>汪洞乡新合村</t>
  </si>
  <si>
    <t>建设规模为长14.089公里，路面宽3.5米</t>
  </si>
  <si>
    <t>受益贫困户为78户，贫困人口为316人。</t>
  </si>
  <si>
    <t>滚贝乡吉羊村兴杆路至南竹湾屯</t>
  </si>
  <si>
    <t>滚贝乡吉羊村</t>
  </si>
  <si>
    <t>建设规模为长6.919公里，路面宽3.5米</t>
  </si>
  <si>
    <t>受益贫困户为24户，贫困人口为108人。</t>
  </si>
  <si>
    <t>滚贝乡平等村汪平路至尧等小屯</t>
  </si>
  <si>
    <t>滚贝乡平等村</t>
  </si>
  <si>
    <t>建设规模为长3.076公里，路面宽3.5米</t>
  </si>
  <si>
    <t>受益贫困户为89户，贫困人口为359人。</t>
  </si>
  <si>
    <t>滚贝乡平等村加开屯至尧凯屯</t>
  </si>
  <si>
    <t>受益贫困户为22户，贫困人口为75人。</t>
  </si>
  <si>
    <t>同练乡如劳村旧村至平流屯</t>
  </si>
  <si>
    <t>同练乡如劳村</t>
  </si>
  <si>
    <t>建设规模为长7.62公里，路面宽3.5米</t>
  </si>
  <si>
    <t>受益贫困户为48户，贫困人口为211人。</t>
  </si>
  <si>
    <t>三防镇本洞村板寺屯至板料屯</t>
  </si>
  <si>
    <t>三防镇本洞村</t>
  </si>
  <si>
    <t>建设规模为长1.312公里，路面宽3.5米</t>
  </si>
  <si>
    <t>受益贫困户为54户，贫困人口为333人。</t>
  </si>
  <si>
    <t>四荣乡江潭村滩头路口至滩头</t>
  </si>
  <si>
    <t>四荣乡江潭村</t>
  </si>
  <si>
    <t>建设规模为长2.625公里，路面宽3.5米</t>
  </si>
  <si>
    <t>受益贫困户为20户，贫困人口为105人。</t>
  </si>
  <si>
    <t>汪洞乡池洞村甲达屯至甲林路口</t>
  </si>
  <si>
    <t>汪洞乡池洞村</t>
  </si>
  <si>
    <t>建设规模为长1.11公里，路面宽3.5米</t>
  </si>
  <si>
    <t>受益贫困户为32户，贫困人口为122人。</t>
  </si>
  <si>
    <t>良寨乡大里村大苟新村至大寨道路</t>
  </si>
  <si>
    <t>良寨乡大里村</t>
  </si>
  <si>
    <t>建设规模为长4.456公里，路面宽3.5米</t>
  </si>
  <si>
    <t>受益贫困户为155户，贫困人口为732人。</t>
  </si>
  <si>
    <t>汪洞乡平时村九阳路屯级路道路</t>
  </si>
  <si>
    <t>汪洞乡平时村</t>
  </si>
  <si>
    <t>建设规模为长5.06公里，路面宽3.5米</t>
  </si>
  <si>
    <t>受益贫困户为25户，贫困人口为113人。</t>
  </si>
  <si>
    <t>红水乡芝东村芝东至芝了道路</t>
  </si>
  <si>
    <t>红水乡芝东村</t>
  </si>
  <si>
    <t>建设规模为长4.285302公里，路面宽3.5米</t>
  </si>
  <si>
    <t>受益贫困户为721户，贫困人口为3493人。</t>
  </si>
  <si>
    <t>同练乡大平村大平屯至下大弄屯屯级道路</t>
  </si>
  <si>
    <t>同练乡大平村</t>
  </si>
  <si>
    <t>建设规模为长10.87公里，路面宽3.5米</t>
  </si>
  <si>
    <t>受益贫困户为200户，贫困人口为1012人。</t>
  </si>
  <si>
    <t>同练乡大平村班竹屯至仔马屯级道路</t>
  </si>
  <si>
    <t>建设规模为长4.925公里，路面宽3.5米</t>
  </si>
  <si>
    <t>受益贫困户为104户，贫困人口为432人。</t>
  </si>
  <si>
    <t>滚贝乡平等村高扪屯至加成屯屯级道路</t>
  </si>
  <si>
    <t>建设规模为长3.95公里，路面宽3.5米</t>
  </si>
  <si>
    <t>受益贫困户为68户，贫困人口为298人。</t>
  </si>
  <si>
    <t>汪洞乡平时村如岭至罗洞村如养屯</t>
  </si>
  <si>
    <t>建设规模为长4.7公里，路面宽3.5米</t>
  </si>
  <si>
    <t>受益贫困户为34户，贫困人口为158人。</t>
  </si>
  <si>
    <t>汪洞乡池洞村香草至庙坤屯</t>
  </si>
  <si>
    <t>建设规模为长2.5公里，路面宽3.5米</t>
  </si>
  <si>
    <t>受益贫困户为36户，贫困人口为191人。</t>
  </si>
  <si>
    <t>汪洞乡池洞村村级路口至甲达屯</t>
  </si>
  <si>
    <t>受益贫困户为20户，贫困人口为82人。</t>
  </si>
  <si>
    <t>滚贝乡支文村村级路至大斗屯道路硬化</t>
  </si>
  <si>
    <t>滚贝乡支文村</t>
  </si>
  <si>
    <t>建设规模为长5.32公里，路面宽3.5米</t>
  </si>
  <si>
    <t>受益贫困户为102户，贫困人口为320人。</t>
  </si>
  <si>
    <t>良寨乡归平村加油站到归你、分党屯道路硬化</t>
  </si>
  <si>
    <t>良寨乡归平村</t>
  </si>
  <si>
    <t>建设规模为长6.21公里，路面宽3.5米</t>
  </si>
  <si>
    <t>受益贫困户为232户，贫困人口为912人。</t>
  </si>
  <si>
    <t>良寨乡安全村滚榜屯至培洞村培洞屯道路硬化</t>
  </si>
  <si>
    <t>良寨乡安全村</t>
  </si>
  <si>
    <t>建设规模为长10.364公里，路面宽3.5米</t>
  </si>
  <si>
    <t>受益贫困户为332户，贫困人口为1029人。</t>
  </si>
  <si>
    <t>良寨乡归平村石灰坳到高基屯道路硬化</t>
  </si>
  <si>
    <t>建设规模为长3.796公里，路面宽3.5米</t>
  </si>
  <si>
    <t>受益贫困户为185户，贫困人口为673人。</t>
  </si>
  <si>
    <t>融水镇云际村新寨至拉菜屯道路硬化工程</t>
  </si>
  <si>
    <t>融水镇云际村</t>
  </si>
  <si>
    <t>建设规模为长5.4467公里，路面宽3.5米</t>
  </si>
  <si>
    <t>受益贫困户为58户，贫困人口为263人。</t>
  </si>
  <si>
    <t>红水乡黄奈村黄奈屯至高文村加林屯道路硬化工程</t>
  </si>
  <si>
    <t>红水乡黄奈村</t>
  </si>
  <si>
    <t>建设规模为长2.8公里，路面宽3.5米</t>
  </si>
  <si>
    <t>受益贫困户为79户，贫困人口为369人。</t>
  </si>
  <si>
    <t>红水乡良双村牛塘屯至良寨乡培洞村道路硬化工程</t>
  </si>
  <si>
    <t>红水乡良双村</t>
  </si>
  <si>
    <t>建设规模为长3.98公里，路面宽3.5米</t>
  </si>
  <si>
    <t>受益贫困户为200户，贫困人口为868人。</t>
  </si>
  <si>
    <t>红水乡良友村上屯至良寨乡归平村平茶屯</t>
  </si>
  <si>
    <t>红水乡良友村</t>
  </si>
  <si>
    <t>建设规模为长2.54公里，路面宽3.5米</t>
  </si>
  <si>
    <t>受益贫困户为98户，贫困人口为480人。</t>
  </si>
  <si>
    <t>同练乡大平村村级路至杆农屯，八弄屯及难脚屯道路硬化</t>
  </si>
  <si>
    <t>建设规模为长2.095公里，路面宽3.5米</t>
  </si>
  <si>
    <t>受益贫困户为174户，贫困人口为754人。</t>
  </si>
  <si>
    <t>和平村高点四组路口至四组屯道路硬化</t>
  </si>
  <si>
    <t>同练乡和平村</t>
  </si>
  <si>
    <t>建设规模为长0.22公里，路面宽3.5米</t>
  </si>
  <si>
    <t>怀宝镇永和村思英屯至居洞屯道路硬化工程</t>
  </si>
  <si>
    <t>怀宝镇永和村</t>
  </si>
  <si>
    <t>建设规模为长1.03公里，路面宽3.5米</t>
  </si>
  <si>
    <t>受益贫困户为88户，贫困人口为370人。</t>
  </si>
  <si>
    <t>红水乡芝东村芝了屯至芝东村主干道道路硬化工程</t>
  </si>
  <si>
    <t>建设规模为长3.734公里，路面宽3.5米</t>
  </si>
  <si>
    <t>受益贫困户为390户，贫困人口为1840人。</t>
  </si>
  <si>
    <t>红水乡芝东村芝林公路至良双村大保屯道路硬化工程</t>
  </si>
  <si>
    <t>建设规模为长0.964公里，路面宽3.5米</t>
  </si>
  <si>
    <t>受益贫困户为115户，贫困人口为651人。</t>
  </si>
  <si>
    <t>红水乡芝东村侗寨屯至芝东村屯道路硬化工程</t>
  </si>
  <si>
    <t>建设规模为长5.165公里，路面宽3.5米</t>
  </si>
  <si>
    <t>受益贫困户为236户，贫困人口为1106人。</t>
  </si>
  <si>
    <t>红水乡芝东村芝了屯至黄奈村黄奈屯道路硬化工程</t>
  </si>
  <si>
    <t>建设规模为长5.24公里，路面宽3.5米</t>
  </si>
  <si>
    <t>受益贫困户为655户，贫困人口为2920人。</t>
  </si>
  <si>
    <t>红水乡芝东村衣鸭路口至良友村尧良屯道路硬化工程</t>
  </si>
  <si>
    <t>建设规模为长7.607公里，路面宽3.5米</t>
  </si>
  <si>
    <t>受益贫困户为290户，贫困人口为980人。</t>
  </si>
  <si>
    <t>红水乡芝东村芝东村至白云乡林城村林王屯道路硬化工程</t>
  </si>
  <si>
    <t>建设规模为长6.975公里，路面宽3.5米</t>
  </si>
  <si>
    <t>受益贫困户为133户，贫困人口为581人。</t>
  </si>
  <si>
    <t>良寨乡苗坪村苗骂屯至拱洞乡培基村培堤屯道路硬化工程</t>
  </si>
  <si>
    <t>良寨乡苗坪村</t>
  </si>
  <si>
    <t>建设规模为长6.783公里，路面宽3.5米</t>
  </si>
  <si>
    <t>受益贫困户为238户，贫困人口为1179人。</t>
  </si>
  <si>
    <t>融水镇新安村长赖主干道至小泊屯主干道工程</t>
  </si>
  <si>
    <t>融水镇新安村</t>
  </si>
  <si>
    <t>建设规模为长1.041公里，路面宽3.5米</t>
  </si>
  <si>
    <t>受益贫困户为83户，贫困人口为365人。</t>
  </si>
  <si>
    <t>良寨乡安全村归楼下屯至上屯道路硬化工程</t>
  </si>
  <si>
    <t>建设规模为长1.025公里，路面宽3.5米</t>
  </si>
  <si>
    <t>受益贫困户为107户，贫困人口为448人。</t>
  </si>
  <si>
    <t>良寨乡大里村甲同屯至污吞屯道路硬化工程</t>
  </si>
  <si>
    <t>建设规模为长3.122公里，路面宽3.5米</t>
  </si>
  <si>
    <t>受益贫困户为105户，贫困人口为411人。</t>
  </si>
  <si>
    <t>良寨乡大里村国里屯至高马村高荣屯道路硬化工程</t>
  </si>
  <si>
    <t>建设规模为长5.105公里，路面宽3.5米</t>
  </si>
  <si>
    <t>受益贫困户为153户，贫困人口为718人。</t>
  </si>
  <si>
    <t>良寨乡大里村大苟路口至阿绍道路硬化工程</t>
  </si>
  <si>
    <t>建设规模为长2.3985公里，路面宽3.5米</t>
  </si>
  <si>
    <t>汪洞乡新合村刘家屯、李家屯及小湾屯道路硬化工程、</t>
  </si>
  <si>
    <t>建设规模为长1.676公里，路面宽3.5米</t>
  </si>
  <si>
    <t>受益贫困户为18户，贫困人口为78人。</t>
  </si>
  <si>
    <t>汪洞乡新合村如岭屯道路硬化工程</t>
  </si>
  <si>
    <t>建设规模为长0.446公里，路面宽3.5米</t>
  </si>
  <si>
    <t>受益贫困户为642户，贫困人口为2342人。</t>
  </si>
  <si>
    <t>汪洞乡平时村下更屯至九屯道路硬化工程</t>
  </si>
  <si>
    <t>建设规模为长1.566公里，路面宽3.5米</t>
  </si>
  <si>
    <t>受益贫困户为50户，贫困人口为258人。</t>
  </si>
  <si>
    <t>汪洞乡平时村309省道至凉水屯道路硬化工程、</t>
  </si>
  <si>
    <t>建设规模为长0.904公里，路面宽3.5米</t>
  </si>
  <si>
    <t>受益贫困户为423户，贫困人口为1717人。</t>
  </si>
  <si>
    <t>汪洞乡平时村309省道至平扒屯道路硬化工程、</t>
  </si>
  <si>
    <t>建设规模为长0.92公里，路面宽3.5米</t>
  </si>
  <si>
    <t>受益贫困户为46户，贫困人口为240人。</t>
  </si>
  <si>
    <t>三防镇洞马村王家路口至九万山保护站道路硬化工程</t>
  </si>
  <si>
    <t>三防镇洞马村</t>
  </si>
  <si>
    <t>建设规模为长0.9公里，路面宽3.5米</t>
  </si>
  <si>
    <t>受益贫困户为237户，贫困人口为961人。</t>
  </si>
  <si>
    <t>良寨乡归平村平茶屯至拱洞乡培堤上屯道路硬化工程</t>
  </si>
  <si>
    <t>建设规模为长4.608公里，路面宽3.5米</t>
  </si>
  <si>
    <t>受益贫困户为462户，贫困人口为1867人。</t>
  </si>
  <si>
    <t>良寨乡归平村高基屯松倒至归你屯道路硬化工程</t>
  </si>
  <si>
    <t>建设规模为长2.318公里，路面宽3.5米</t>
  </si>
  <si>
    <t>良寨乡归平村平茶屯至归平新村委道路硬化工程</t>
  </si>
  <si>
    <t>建设规模为长0.71公里，路面宽3.5米</t>
  </si>
  <si>
    <t>良寨乡归平村分党屯至培堤屯道路硬化工程</t>
  </si>
  <si>
    <t>建设规模为长3.766公里，路面宽3.5米</t>
  </si>
  <si>
    <t>受益贫困户为59户，贫困人口为257人。</t>
  </si>
  <si>
    <t>良寨乡归平村平茶屯至分党屯道路硬化工程</t>
  </si>
  <si>
    <t>建设规模为长3.715公里，路面宽3.5米</t>
  </si>
  <si>
    <t>汪洞乡池洞村上丹友屯漫水桥建设工程、更吉屯桥梁建设工程</t>
  </si>
  <si>
    <t>桥梁、涵洞工程0.0245公里</t>
  </si>
  <si>
    <t>受益贫困户为16户，贫困人口为58人。</t>
  </si>
  <si>
    <t>良寨乡苗坪村苗坪屯至拱洞乡培基村培基屯道路硬化工程</t>
  </si>
  <si>
    <t>建设规模为长7.829公里，路面宽3.5米</t>
  </si>
  <si>
    <t>受益贫困户为302户，贫困人口为1474人。</t>
  </si>
  <si>
    <t>汪洞乡池洞村黄皮河屯屯级道路硬化(含桥梁)</t>
  </si>
  <si>
    <t>建设规模为长0.466公里，路面宽3.5米</t>
  </si>
  <si>
    <t>受益贫困户为21户，贫困人口为73人。</t>
  </si>
  <si>
    <t>同练乡朋平村高坡屯至大良屯屯级道路硬化</t>
  </si>
  <si>
    <t>同练乡朋平村</t>
  </si>
  <si>
    <t>建设规模为长2.586公里，路面宽3.5米</t>
  </si>
  <si>
    <t>受益贫困户为20户，贫困人口为70人。</t>
  </si>
  <si>
    <t>怀宝镇东水村甲团、背留屯至四荣乡荣地村从坳路口联网道路硬化</t>
  </si>
  <si>
    <t>怀宝镇东水村</t>
  </si>
  <si>
    <t>建设规模为长3.76公里，路面宽3.5米</t>
  </si>
  <si>
    <t>受益贫困户为49户，贫困人口为206人。</t>
  </si>
  <si>
    <t>良寨乡归坪村分党屯屯级道路硬化</t>
  </si>
  <si>
    <t>良寨乡归坪村</t>
  </si>
  <si>
    <t>建设规模为长0.347公里，路面宽3.5米</t>
  </si>
  <si>
    <t>红水乡黄奈村银山屯至板大线主干道屯级道路硬化</t>
  </si>
  <si>
    <t>建设规模为长3.957公里，路面宽3.5米</t>
  </si>
  <si>
    <t>受益贫困户为1450户，贫困人口为6540人。</t>
  </si>
  <si>
    <t>红水乡良友村良友村中屯至尧良屯屯级道路硬化</t>
  </si>
  <si>
    <t>建设规模为长3.593公里，路面宽3.5米</t>
  </si>
  <si>
    <t>滚贝乡支文村加恩屯级道路硬化</t>
  </si>
  <si>
    <t>建设规模为长4.672公里，路面宽3.5米</t>
  </si>
  <si>
    <t>受益贫困户为27户，贫困人口为127人。</t>
  </si>
  <si>
    <t>红水乡良友村良友中屯至良寨乡平茶村村委屯级道路硬化</t>
  </si>
  <si>
    <t>受益贫困户为966户，贫困人口为4203人。</t>
  </si>
  <si>
    <t>汪洞乡新合村龙固屯中桥</t>
  </si>
  <si>
    <t>桥梁0.04公里</t>
  </si>
  <si>
    <t>受益贫困户为28户，贫困人口为135人。</t>
  </si>
  <si>
    <t>同练乡和平村九组回龙中桥</t>
  </si>
  <si>
    <t>桥梁0.042公里</t>
  </si>
  <si>
    <t>受益贫困户为23户，贫困人口为102人。</t>
  </si>
  <si>
    <t>红水乡振民村振民屯桥梁建设工程</t>
  </si>
  <si>
    <t>红水乡振民村</t>
  </si>
  <si>
    <t>桥梁0.024公里</t>
  </si>
  <si>
    <t>受益贫困户为870户，贫困人口为3875人。</t>
  </si>
  <si>
    <t>红水乡高文村金精至乌基新建道路</t>
  </si>
  <si>
    <t>红水乡高文村</t>
  </si>
  <si>
    <t>建设规模为长0.971公里，路面宽3.5米</t>
  </si>
  <si>
    <t>受益贫困户为998户，贫困人口为4441人。</t>
  </si>
  <si>
    <t xml:space="preserve">红水乡高文村依约至苏结新建道路 </t>
  </si>
  <si>
    <t>建设规模为长1.851公里，路面宽3.5米</t>
  </si>
  <si>
    <t>红水乡高文村依约至片松新建道路</t>
  </si>
  <si>
    <t>建设规模为长0.393公里，路面宽3.5米</t>
  </si>
  <si>
    <t>三防镇三联村上橄榄屯至滚贝乡加从屯沙石路建设工程</t>
  </si>
  <si>
    <t>三防镇三联村</t>
  </si>
  <si>
    <t>建设规模为长7.892公里，路面宽3.5米</t>
  </si>
  <si>
    <t>受益贫困户为84户，贫困人口为572人。</t>
  </si>
  <si>
    <t>汪洞乡新合村沙落坪至宋家屯道路硬化工程</t>
  </si>
  <si>
    <t>建设规模为长2.08公里，路面宽3.5米</t>
  </si>
  <si>
    <t>受益贫困户为25户，贫困人口为105人。</t>
  </si>
  <si>
    <t>汪洞乡新合村309省道至才全屯屯级道路硬化工程</t>
  </si>
  <si>
    <t>建设规模为长1.486公里，路面宽3.5米</t>
  </si>
  <si>
    <t>受益贫困户为20户，贫困人口为74人。</t>
  </si>
  <si>
    <t>汪洞乡新合村主干道至王洞屯屯级道路硬化工程</t>
  </si>
  <si>
    <t>受益贫困户为75户，贫困人口为358人。</t>
  </si>
  <si>
    <t>汪洞乡平时村源头屯至如岭新建砂石路</t>
  </si>
  <si>
    <t>建设规模为长2.16公里，路面宽3.5米</t>
  </si>
  <si>
    <t>受益贫困户为13户，贫困人口为53人。</t>
  </si>
  <si>
    <t>同练乡朋平村高站屯道路硬化工程</t>
  </si>
  <si>
    <t>建设规模为长1.844公里，路面宽3.5米</t>
  </si>
  <si>
    <t>受益贫困户为62户，贫困人口为282人。</t>
  </si>
  <si>
    <t>良寨乡大里村大苟平阳新村道路硬化工程</t>
  </si>
  <si>
    <t>建设规模为长1.73公里，路面宽3.5米</t>
  </si>
  <si>
    <t>苗坪村苗骂屯污忙新村道路硬化工程</t>
  </si>
  <si>
    <t>受益贫困户为123户，贫困人口为618人。</t>
  </si>
  <si>
    <t>滚贝乡支文村雨短屯道路硬化工程</t>
  </si>
  <si>
    <t>建设规模为长1.049公里，路面宽3.5米</t>
  </si>
  <si>
    <t>受益贫困户为37户，贫困人口为235人。</t>
  </si>
  <si>
    <t>融水镇新安村小思屯至周村屯道路硬化工程</t>
  </si>
  <si>
    <t>建设规模为长4.51公里，路面宽3.5米</t>
  </si>
  <si>
    <t>受益贫困户为70户，贫困人口为333人。</t>
  </si>
  <si>
    <t>红水乡高文村加林屯新村道路硬化工程</t>
  </si>
  <si>
    <t>建设规模为长0.861公里，路面宽3.5米</t>
  </si>
  <si>
    <t>同练乡英洞村九龙河口至如火屯道路硬化工程</t>
  </si>
  <si>
    <t>同练乡英洞村</t>
  </si>
  <si>
    <t>建设规模为长12.992公里，路面宽3.5米</t>
  </si>
  <si>
    <t>受益贫困户为24户，贫困人口为73人。</t>
  </si>
  <si>
    <t>永乐镇毛潭村边江至东岭屯</t>
  </si>
  <si>
    <t>永乐镇毛潭村</t>
  </si>
  <si>
    <t>建设规模为长2.2056公里，路面宽3.5米</t>
  </si>
  <si>
    <t>受益贫困户为63户，贫困人口为306人。</t>
  </si>
  <si>
    <t>香粉乡新平村拉笨屋头至六岭屯、九元屯屯级道路、</t>
  </si>
  <si>
    <t>香粉乡新平村</t>
  </si>
  <si>
    <t>防护工程2.02公里</t>
  </si>
  <si>
    <t>受益贫困户为141户，贫困人口为521人。</t>
  </si>
  <si>
    <t>香粉乡新平村土地坳至九扒屯道路防护工程、</t>
  </si>
  <si>
    <t>防护工程3.976公里</t>
  </si>
  <si>
    <t>受益贫困户为28户，贫困人口为110人。</t>
  </si>
  <si>
    <t>香粉乡中坪村村委至新荣路口道路硬化工程</t>
  </si>
  <si>
    <t>香粉乡中坪村</t>
  </si>
  <si>
    <t>建设规模为长2.314公里，路面宽3.5米</t>
  </si>
  <si>
    <t>受益贫困户为45户，贫困人口为169人。</t>
  </si>
  <si>
    <t>香粉乡中坪村能竹路口至寨劳屯道路硬化工程</t>
  </si>
  <si>
    <t>建设规模为长3.894公里，路面宽3.5米</t>
  </si>
  <si>
    <t>受益贫困户为74户，贫困人口为273人。</t>
  </si>
  <si>
    <t>香粉乡中坪村新荣屯至能竹屯道路硬化工程</t>
  </si>
  <si>
    <t>建设规模为长1.951公里，路面宽3.5米</t>
  </si>
  <si>
    <t>香粉乡中坪村村级道路至中寨屯道路防护及道路硬化</t>
  </si>
  <si>
    <t>建设规模为长2.531公里，路面宽3.5米</t>
  </si>
  <si>
    <t>受益贫困户为135户，贫困人口为566人。</t>
  </si>
  <si>
    <t>安陲乡吉曼村井甫电站至井甫屯道路硬化工程</t>
  </si>
  <si>
    <t>2020-2020</t>
  </si>
  <si>
    <t>建设规模为长1.0676公里，路面宽3.5米</t>
  </si>
  <si>
    <t>受益贫困户为46户，贫困人口为194人。</t>
  </si>
  <si>
    <t>安陲乡大田村上拉马至下拉马道路硬化</t>
  </si>
  <si>
    <t>安陲乡大田村</t>
  </si>
  <si>
    <t>建设规模为长2.1627公里，路面宽3.5米</t>
  </si>
  <si>
    <t>受益贫困户为22户，贫困人口为66人。</t>
  </si>
  <si>
    <t>安陲乡龙口村中大伞屯到上大伞屯道路硬化</t>
  </si>
  <si>
    <t>安陲乡龙口村</t>
  </si>
  <si>
    <t>建设规模为长2.2公里，路面宽3.5米</t>
  </si>
  <si>
    <t>受益贫困户为46户，贫困人口为189人。</t>
  </si>
  <si>
    <t>安陲乡吉曼村荣坪屯公路</t>
  </si>
  <si>
    <t>受益贫困户为25户，贫困人口为117人。</t>
  </si>
  <si>
    <t>安陲乡吉曼村大波岭至鱼购公路</t>
  </si>
  <si>
    <t>建设规模为长5公里，路面宽3.5米</t>
  </si>
  <si>
    <t>受益贫困户为55户，贫困人口为165人。</t>
  </si>
  <si>
    <t>安太乡三合村归柳屯路口至二级路道路硬化工程</t>
  </si>
  <si>
    <t>安太乡三合村</t>
  </si>
  <si>
    <t>受益贫困户为28户，贫困人口为100人。</t>
  </si>
  <si>
    <t>洞头镇一心村一心村至贵州界道路硬化</t>
  </si>
  <si>
    <t>洞头镇一心村坪寨至乌依屯道路硬化</t>
  </si>
  <si>
    <t>建设规模为长3.5公里，路面宽3.5米</t>
  </si>
  <si>
    <t>受益贫困户为61户，贫困人口为180人。</t>
  </si>
  <si>
    <t>洞头镇洞头村甲校屯屯级道路硬化及防护工程</t>
  </si>
  <si>
    <t>建设规模为长0.127公里，路面宽3.5米</t>
  </si>
  <si>
    <t>受益贫困户为24户，贫困人口为93人。</t>
  </si>
  <si>
    <t>白云乡龙岑村也加屯至公和屯道路硬化</t>
  </si>
  <si>
    <t>建设规模为长2.8653公里，路面宽3.5米</t>
  </si>
  <si>
    <t>受益贫困户为250户，贫困人口为1126人。</t>
  </si>
  <si>
    <t>白云乡白照村白照屯至蓝莓基地道路B线工程</t>
  </si>
  <si>
    <t>建设规模为长2.37公里，路面宽3.5米</t>
  </si>
  <si>
    <t>受益贫困户为258户，贫困人口为1170人。</t>
  </si>
  <si>
    <t>大浪镇高培村上寨屯至高畔屯硬化路</t>
  </si>
  <si>
    <t>建设规模为长7公里，路面宽3.5米</t>
  </si>
  <si>
    <t>受益贫困户为121户，贫困人口为514人。</t>
  </si>
  <si>
    <t>大浪镇高培村级路至下乌梅屯道路硬化</t>
  </si>
  <si>
    <t>建设规模为长1公里，路面宽3.5米</t>
  </si>
  <si>
    <t>大年乡高僚村响塘屯至滚叠屯道路硬化</t>
  </si>
  <si>
    <t>建设规模为长6公里，路面宽3.5米</t>
  </si>
  <si>
    <t>受益贫困户为158户，贫困人口为778人。</t>
  </si>
  <si>
    <t>大年乡林浪村归思屯至林浪村林姑屯延长线道路硬化道路</t>
  </si>
  <si>
    <t>建设规模为长0.624公里，路面宽3.5米</t>
  </si>
  <si>
    <t>安太乡三合村尧信屯至下甲之屯屯级联网路</t>
  </si>
  <si>
    <t>建设规模为长5里，路面宽3.5米</t>
  </si>
  <si>
    <t>受益贫困户为36户，贫困人口为165人。</t>
  </si>
  <si>
    <t>洞头镇滚岑村拉培屯至平漂屯联网砂石路</t>
  </si>
  <si>
    <t>洞头镇滚岑村</t>
  </si>
  <si>
    <t>建设规模为长10里，路面宽3.5米</t>
  </si>
  <si>
    <t>受益贫困户为164户，贫困人口为852人。</t>
  </si>
  <si>
    <t>洞头镇洞头村巴索（地名）至高索（地名）生产路</t>
  </si>
  <si>
    <t>受益贫困户为1040户，贫困人口为4396人。</t>
  </si>
  <si>
    <t>洞头镇甲烈村岑怀屯至甲能屯联网砂石路</t>
  </si>
  <si>
    <t>建设规模为长4.5里，路面宽3.5米</t>
  </si>
  <si>
    <t>受益贫困户为34户，贫困人口为185人。</t>
  </si>
  <si>
    <t>洞头镇甲朵村龙才屯至高埂屯新建砂石路</t>
  </si>
  <si>
    <t>建设规模为长3.553里，路面宽3.5米</t>
  </si>
  <si>
    <t>受益贫困户为198户，贫困人口为849人。</t>
  </si>
  <si>
    <t>白云乡高兰村良里屯至大兰屯砂石路工程</t>
  </si>
  <si>
    <t>建设规模为长2.4里，路面宽3.5米</t>
  </si>
  <si>
    <t>白云乡瑶口村竹口屯至九蒙山生产路</t>
  </si>
  <si>
    <t>白云乡瑶口村</t>
  </si>
  <si>
    <t>受益贫困户为198户，贫困人口为856人。</t>
  </si>
  <si>
    <t>白云乡荣帽村也鸡屯至引横屯新建砂石路</t>
  </si>
  <si>
    <t>白云乡荣帽村</t>
  </si>
  <si>
    <t>建设规模为长4里，路面宽3.5米</t>
  </si>
  <si>
    <t>受益贫困户为31户，贫困人口为176人。</t>
  </si>
  <si>
    <t>大浪镇高培村老寨屯至大新整架屯屯</t>
  </si>
  <si>
    <t>受益贫困户为50户，贫困人口为271人。</t>
  </si>
  <si>
    <t>大浪镇潘里村下里上寨至下里岭头新建产业砂石路</t>
  </si>
  <si>
    <t>大浪镇潘里村</t>
  </si>
  <si>
    <t>建设规模为长4.8里，路面宽3.5米</t>
  </si>
  <si>
    <t>受益贫困户为33户，贫困人口为162人。</t>
  </si>
  <si>
    <t>大年乡高马村中正屯至高僚村响塘屯小学路</t>
  </si>
  <si>
    <t>建设规模为长6里，路面宽3.5米</t>
  </si>
  <si>
    <t>受益贫困户为106户，贫困人口为548人。</t>
  </si>
  <si>
    <t>大年乡高僚村响塘屯至三江仁里新村</t>
  </si>
  <si>
    <t>建设规模为长3里，路面宽3.5米</t>
  </si>
  <si>
    <t>大年乡高马村高马屯至贵州高脚屯砂石路</t>
  </si>
  <si>
    <t>受益贫困户为846户，贫困人口为4639人。</t>
  </si>
  <si>
    <t>安陲乡吉曼村同乐长塘过水路堤工程</t>
  </si>
  <si>
    <t>防护工程80延米</t>
  </si>
  <si>
    <t>受益贫困户为33户，贫困人口为128人。</t>
  </si>
  <si>
    <t>洞头镇甲朵村叶家屯过水桥涵建设工程</t>
  </si>
  <si>
    <t>桥涵36延米</t>
  </si>
  <si>
    <t>受益贫困户为18户，贫困人口为83人。</t>
  </si>
  <si>
    <t>安太乡三合村田洞线至乌批屯道路水毁防护建设工程</t>
  </si>
  <si>
    <t>浆砌片（块）石挡土墙5205立方</t>
  </si>
  <si>
    <t>洞头镇滚岑村滚岑路口至两培屯、新安屯道路水毁
修复工程</t>
  </si>
  <si>
    <t>道路水毁修复</t>
  </si>
  <si>
    <t>受益贫困户为63户，贫困人口为313人。</t>
  </si>
  <si>
    <t>洞头镇六进村六进至高朗屯级公路防护工程</t>
  </si>
  <si>
    <t>防护工程5</t>
  </si>
  <si>
    <t>受益贫困户为35户，贫困人口为185人。</t>
  </si>
  <si>
    <t>洞头镇一心村甲内至坪寨屯道路水毁修复工程</t>
  </si>
  <si>
    <t>防护工程485</t>
  </si>
  <si>
    <t>受益贫困户为61户，贫困人口为278人。</t>
  </si>
  <si>
    <t>洞头镇甲烈村岑加屯至交九屯道路水毁修复工程</t>
  </si>
  <si>
    <t>毛石混凝土挡土墙772</t>
  </si>
  <si>
    <t>受益贫困户为121户，贫困人口为568人。</t>
  </si>
  <si>
    <t>白云乡高兰村高兰路至大兰屯道路挡墙工程</t>
  </si>
  <si>
    <t>挡土墙工程1000</t>
  </si>
  <si>
    <t>洞头镇甲朵村叶家屯至龙才屯道路水毁修复工程</t>
  </si>
  <si>
    <t>防护工程958.89</t>
  </si>
  <si>
    <t>四荣乡江潭江下屯至坡道屯道路硬化工程</t>
  </si>
  <si>
    <t>受益贫困户为80户，贫困人口为362人。</t>
  </si>
  <si>
    <t>同练乡朋平村汪平公路至加成屯硬化路</t>
  </si>
  <si>
    <t>受益贫困户为20户，贫困人口为78人。</t>
  </si>
  <si>
    <t>同练大平村村级路至杆农屯、八弄屯及滩脚屯屯级道路支线3硬化工程</t>
  </si>
  <si>
    <t>同练大平村</t>
  </si>
  <si>
    <t>建设规模为长0.366公里，路面宽3.5米</t>
  </si>
  <si>
    <t>受益贫困户为53户，贫困人口为205人。</t>
  </si>
  <si>
    <t>汪洞乡池洞村村级路至上寨丹友</t>
  </si>
  <si>
    <t>建设规模为长0.8公里，路面宽3.5米</t>
  </si>
  <si>
    <t>受益贫困户为29户，贫困人口为134人。</t>
  </si>
  <si>
    <t xml:space="preserve"> 滚贝乡三团村基道屯至孖斗屯</t>
  </si>
  <si>
    <t xml:space="preserve"> 滚贝乡三团村</t>
  </si>
  <si>
    <t>受益贫困户为45户，贫困人口为233人。</t>
  </si>
  <si>
    <t>滚贝乡三团村孖斗屯至三岔屯道路硬化</t>
  </si>
  <si>
    <t>滚贝乡三团村</t>
  </si>
  <si>
    <t>建设规模为长9.7599公里，路面宽3.5米</t>
  </si>
  <si>
    <t>杆洞乡党鸠村下党鸠屯至白石坳屯水泥硬化路</t>
  </si>
  <si>
    <t>受益贫困户为151户，贫困人口为873人。</t>
  </si>
  <si>
    <t xml:space="preserve"> 杆洞乡百秀村百秀屯至小寨道路硬化</t>
  </si>
  <si>
    <t xml:space="preserve"> 杆洞乡百秀村</t>
  </si>
  <si>
    <t>受益贫困户为260户，贫困人口为1160人。</t>
  </si>
  <si>
    <t xml:space="preserve"> 杆洞乡百秀村村级路至大寨屯级道路硬化</t>
  </si>
  <si>
    <t>杆洞乡锦洞村至贵州从江县翠里乡南芩村高猫屯级公路硬化</t>
  </si>
  <si>
    <t>建设规模为长4.5公里，路面宽3.5米</t>
  </si>
  <si>
    <t>受益贫困户为513户，贫困人口为2395人。</t>
  </si>
  <si>
    <t>融水镇新安村融洞二级路至沟滩屯道路硬化</t>
  </si>
  <si>
    <t>受益贫困户为110户，贫困人口为339人。</t>
  </si>
  <si>
    <t>香粉乡新平村九扒屯至六岭屯道路硬化工程</t>
  </si>
  <si>
    <t>受益贫困户为43户，贫困人口为155人。</t>
  </si>
  <si>
    <t>良寨乡苗坪村引溜屯至两培新寨道路硬化工程</t>
  </si>
  <si>
    <t>受益贫困户为38户，贫困人口为182人。</t>
  </si>
  <si>
    <t xml:space="preserve"> 良寨乡大里村高翁屯至贵州小丑屯道路硬化工程</t>
  </si>
  <si>
    <t xml:space="preserve"> 良寨乡大里村</t>
  </si>
  <si>
    <t>建设规模为长2.76公里，路面宽3.5米</t>
  </si>
  <si>
    <t>受益贫困户为145户，贫困人口为663人。</t>
  </si>
  <si>
    <t>良寨乡良寨村大寨屯至贵州斗里镇高牛村道路硬化</t>
  </si>
  <si>
    <t>良寨乡良寨村</t>
  </si>
  <si>
    <t>建设规模为长5.2公里，路面宽3.5米</t>
  </si>
  <si>
    <t>受益贫困户为189户，贫困人口为742人。</t>
  </si>
  <si>
    <t>良寨乡良寨村甲乙屯至湾里道路硬化</t>
  </si>
  <si>
    <t>建设规模为长2.175公里，路面宽3.5米</t>
  </si>
  <si>
    <t>受益贫困户为158户，贫困人口为545人。</t>
  </si>
  <si>
    <t>红水乡良友村上屯至良寨乡归平村平茶屯道路硬化工程</t>
  </si>
  <si>
    <t>红水乡振民村振民屯至英培屯连接线屯级道路硬化</t>
  </si>
  <si>
    <t>建设规模为长0.582公里，路面宽3.5米</t>
  </si>
  <si>
    <t>受益贫困户为61户，贫困人口为343人。</t>
  </si>
  <si>
    <t>三防镇本洞村板寺屯至荣洞村才朋屯道路新建砂石路</t>
  </si>
  <si>
    <t>建设规模为长2.5里，路面宽3.5米</t>
  </si>
  <si>
    <t>受益贫困户为132户，贫困人口为669人。</t>
  </si>
  <si>
    <t>汪洞乡平时村高蒙屯至昌平屋头</t>
  </si>
  <si>
    <t>建设规模为长1里，路面宽3.5米</t>
  </si>
  <si>
    <t>受益贫困户为19户，贫困人口为62人。</t>
  </si>
  <si>
    <t>良寨乡培洞村村级主干道至两瓜两松屯砂石路</t>
  </si>
  <si>
    <t>良寨乡培洞村</t>
  </si>
  <si>
    <t>建设规模为长1.5里，路面宽3.5米</t>
  </si>
  <si>
    <t>受益贫困户为21户，贫困人口为106人。</t>
  </si>
  <si>
    <t>良寨乡大里村雷公至富杨给两纠产业砂石路</t>
  </si>
  <si>
    <t>良寨乡大里村雷</t>
  </si>
  <si>
    <t>建设规模为长1.59178里，路面宽3.5米</t>
  </si>
  <si>
    <t>受益贫困户为76户，贫困人口为354人。</t>
  </si>
  <si>
    <t>良寨乡良寨村大寨屯至贵州斗里镇高牛屯砂石路</t>
  </si>
  <si>
    <t>建设规模为长5.2里，路面宽3.5米</t>
  </si>
  <si>
    <t>红水乡振民村振民屯至二级路新建砂石路</t>
  </si>
  <si>
    <t>建设规模为长3.5里，路面宽3.5米</t>
  </si>
  <si>
    <t>红水乡良双村牛塘屯至村级公路（培耶肖）改扩建工程</t>
  </si>
  <si>
    <t>受益贫困户为64户，贫困人口为279人。</t>
  </si>
  <si>
    <t>拱洞乡龙令村松也虾至同路砂石产业路</t>
  </si>
  <si>
    <t>拱洞乡龙龙令村同华至乌令砂石产业路</t>
  </si>
  <si>
    <t>拱洞乡龙龙令村</t>
  </si>
  <si>
    <t>受益贫困户为52户，贫困人口为241人。</t>
  </si>
  <si>
    <t>拱洞乡龙圩村龙岭屯至大沟松都专砂石路</t>
  </si>
  <si>
    <t>建设规模为长3.268里，路面宽3.5米</t>
  </si>
  <si>
    <t xml:space="preserve"> 拱洞乡龙令村巴固至同华屯新建砂石道路</t>
  </si>
  <si>
    <t xml:space="preserve"> 拱洞乡龙令村</t>
  </si>
  <si>
    <t>杆洞乡归江村上屯至锦洞大屯新建砂石路</t>
  </si>
  <si>
    <t>受益贫困户为280户，贫困人口为1384人。</t>
  </si>
  <si>
    <t>杆洞乡党鸠村乌英屯至党英屯砂石路</t>
  </si>
  <si>
    <t>同练乡朋平村高站屯盖板涵</t>
  </si>
  <si>
    <t>盖板涵24米、新建路500米24延米</t>
  </si>
  <si>
    <t>滚贝乡支文村情楼屯桥梁</t>
  </si>
  <si>
    <t>桥梁25延米</t>
  </si>
  <si>
    <t>受益贫困户为445户，贫困人口为2068人。</t>
  </si>
  <si>
    <t>滚贝乡三团村归沙屯桥梁建设工程</t>
  </si>
  <si>
    <t>桥梁24延米</t>
  </si>
  <si>
    <t>受益贫困户为14户，贫困人口为77人。</t>
  </si>
  <si>
    <t>香粉乡香粉村水尾屯沟边水泥桥工程</t>
  </si>
  <si>
    <t>香粉乡香粉村</t>
  </si>
  <si>
    <t>新建桥梁20延米</t>
  </si>
  <si>
    <t>受益贫困户为29户，贫困人口为111人。</t>
  </si>
  <si>
    <t>汪洞乡平时村朋备至上朋挡墙防护及中朋屯道路硬化工程</t>
  </si>
  <si>
    <t>挡土墙0.416</t>
  </si>
  <si>
    <t>受益贫困户为20户，贫困人口为103人。</t>
  </si>
  <si>
    <t>滚贝乡三团村道路防护工程</t>
  </si>
  <si>
    <t>防护工程</t>
  </si>
  <si>
    <t>受益贫困户为398户，贫困人口为1803人。</t>
  </si>
  <si>
    <t>滚贝乡支文村道路防护工程</t>
  </si>
  <si>
    <t xml:space="preserve"> 杆洞乡中讲村防护工程  </t>
  </si>
  <si>
    <t xml:space="preserve"> 杆洞乡中讲村</t>
  </si>
  <si>
    <t>防护工程防护工程4000立方米</t>
  </si>
  <si>
    <t>受益贫困户为174户，贫困人口为719人。</t>
  </si>
  <si>
    <t>杆洞乡百秀村百秀村委百秀屯至孔门屯道路水毁防护建设工程</t>
  </si>
  <si>
    <t>杆洞乡百秀村</t>
  </si>
  <si>
    <t>受益贫困户为53户，贫困人口为216人。</t>
  </si>
  <si>
    <t>杆洞乡尧告村培同屯至上大朝屯，小河村乌辉屯，大朝屯道路水毁防护工程</t>
  </si>
  <si>
    <t>水毁防护工程</t>
  </si>
  <si>
    <t>受益贫困户为27户，贫困人口为141人。</t>
  </si>
  <si>
    <t>良寨乡苗坪村苗骂屯至拱洞乡培基村培堤屯防护工程</t>
  </si>
  <si>
    <t>挡土墙1619.28</t>
  </si>
  <si>
    <t>良寨乡归平村高基屯松倒至归你屯防护工程</t>
  </si>
  <si>
    <t>挡土墙1227.1/10</t>
  </si>
  <si>
    <t>受益贫困户为173户，贫困人口为655人。</t>
  </si>
  <si>
    <t>汪洞乡新合村王洞至达亮至达佑屯道路硬化挡土墙</t>
  </si>
  <si>
    <t>防护工程1760.81</t>
  </si>
  <si>
    <t>项目管理费</t>
  </si>
  <si>
    <t>全年</t>
  </si>
  <si>
    <t>基础设施项目管理经费</t>
  </si>
  <si>
    <t>（二）发改局实施的基础设施</t>
  </si>
  <si>
    <t>2020年3月开工、6月完工</t>
  </si>
  <si>
    <t>村屯道路14.408公里，水冲桥30延米，防洪堤2公里</t>
  </si>
  <si>
    <t>受益贫困户为440户，贫困人口为2043人</t>
  </si>
  <si>
    <t>按具体情况为准</t>
  </si>
  <si>
    <t>拱洞乡龙令村龙令上屯至下屯道路B线</t>
  </si>
  <si>
    <t>融水县发改局</t>
  </si>
  <si>
    <t>改建道路2.808公里，路基宽4.5米，砼路面宽3.5米。路基、路面（混凝土3.5米宽）、涵洞、水沟、路肩及防护设施等</t>
  </si>
  <si>
    <t>受益贫困户为94户，贫困人口为442人</t>
  </si>
  <si>
    <t>66万元/公里</t>
  </si>
  <si>
    <t>怀宝镇永和村居洞屯至罗洞公路连接道路</t>
  </si>
  <si>
    <t>新建公路1.2公里，路基宽4.5米，砼路面宽3.5米。路基、路面（混凝土3.5米宽）、水冲桥（1座跨度30米）、涵洞、水沟、路肩及防护设施等</t>
  </si>
  <si>
    <t>受益贫困户为16户，贫困人口为77人</t>
  </si>
  <si>
    <t>94万元/公里（含水冲桥）</t>
  </si>
  <si>
    <t>融水县拱洞乡培基村培堤屯至红水乡良友下屯道路</t>
  </si>
  <si>
    <t>2020年6月开工、12月完工</t>
  </si>
  <si>
    <t>改建道路6公里，路基宽7米，砼路面宽4.5米。路基、路面、涵洞、路肩、排水沟及安全防护设施等</t>
  </si>
  <si>
    <t>受益贫困户为117户，贫困人口为576人</t>
  </si>
  <si>
    <t>83万元/公里</t>
  </si>
  <si>
    <t>融水县融水镇云际村拉菜屯黄泥岭至长岗岭道路</t>
  </si>
  <si>
    <t>改建道路2.9公里，路基宽4.5米，砼路面宽3.5米。路基、路面、涵洞、路肩、排水沟及安全防护设施等</t>
  </si>
  <si>
    <t>受益贫困户为25户，贫困人口为110人</t>
  </si>
  <si>
    <t>55万元/公里</t>
  </si>
  <si>
    <t>融水县白云乡白照村白照屯至蓝莓基地道路B线</t>
  </si>
  <si>
    <t>改建道路1.8公里，路基宽4.5米，砼路面宽3.5米。路基、路面、涵洞、路肩、排水沟及安全防护设施等</t>
  </si>
  <si>
    <t>受益贫困户为180户，贫困人口为803人</t>
  </si>
  <si>
    <t>72万元/公里</t>
  </si>
  <si>
    <t>融水县安陲乡洋岭村东翁沟防洪堤工程</t>
  </si>
  <si>
    <t>安陲乡洋岭村</t>
  </si>
  <si>
    <t>建设防洪堤2公里，保护基本农田33亩、耕地207亩。混凝土堤坝。</t>
  </si>
  <si>
    <t>受益贫困户为8户，贫困人口为35人</t>
  </si>
  <si>
    <t>125万元/公里</t>
  </si>
  <si>
    <t>（三）民宗局实施的基础设施</t>
  </si>
  <si>
    <t>安陲、安太、白云等乡镇</t>
  </si>
  <si>
    <t>2020年4月-2020年10月</t>
  </si>
  <si>
    <t>硬化道路17.2025公里，滚水坝272米，桥涵188米，挡土墙69米，人饮3处</t>
  </si>
  <si>
    <t>安陲乡九同村大利屯至九谋矿山主干道道路硬化工程</t>
  </si>
  <si>
    <t>安陲乡九同村大利屯至九谋矿山主干道</t>
  </si>
  <si>
    <t>2020年4月-2020年6月</t>
  </si>
  <si>
    <t>道路硬化1176米，宽3.5米，需要做1米圆管涵2座7米长，80圆管涵一座7米长。</t>
  </si>
  <si>
    <t>解决群众出行难问题，受益人口213人，其中贫困户28户，贫困人口106人。</t>
  </si>
  <si>
    <t>安陲乡泗溪村村委道路和下泗溪屯道路硬化工程</t>
  </si>
  <si>
    <t>安陲乡泗溪村村委和下泗溪屯</t>
  </si>
  <si>
    <t>1.村委道路硬化实测长300米、宽3.5米；2.下泗溪屯新建活动场地硬化面积351m²，新建挡土墙14m。</t>
  </si>
  <si>
    <t>解决群众出行难问题，受益人口667人，其中贫困户18户，贫困人口67人。</t>
  </si>
  <si>
    <t>安太乡洞安村雅孟屯基础设施建设</t>
  </si>
  <si>
    <t>安陲乡洋岭村上东翁屯</t>
  </si>
  <si>
    <t>道路硬化250米，宽3.5米。涵板桥4米，宽3.5米。</t>
  </si>
  <si>
    <t>解决群众出行难问题，受益人口59人，其中贫困户4户，贫困人口14人。</t>
  </si>
  <si>
    <t>白云乡帮阳村更阳屯道路硬化工程</t>
  </si>
  <si>
    <t>安陲乡洋岭村洋岭屯庙山寨屯</t>
  </si>
  <si>
    <t>更阳屯松现-更阳些进屯路520米，宽3.5米，更阳小学—引拉兄进屯路200米，宽3.5米。</t>
  </si>
  <si>
    <t>解决群众出行难问题，受益人口1636人，其中贫困户246户，贫困人口1083人。</t>
  </si>
  <si>
    <t>白云乡保江村保江屯过水涵板工程</t>
  </si>
  <si>
    <t xml:space="preserve"> 安太乡洞安村雅孟屯</t>
  </si>
  <si>
    <t>1.长35米、宽4米、高5米，钢混结构；2.长25米、宽2米滚水坝。</t>
  </si>
  <si>
    <t>解决群众出行难问题，受益人口694人，其中贫困户55户，贫困人口223人。</t>
  </si>
  <si>
    <t>白云乡保江村九俄屯道路硬化工程</t>
  </si>
  <si>
    <t>白云乡保江村保江屯</t>
  </si>
  <si>
    <t>道路硬化1267.5米，宽3.5米。</t>
  </si>
  <si>
    <t>解决群众出行难问题，受益人口1137人，其中贫困户79户，贫困人口333人。</t>
  </si>
  <si>
    <t>大浪镇大德村丰田屯、甘牛屯、水冲屯滚水坝工程</t>
  </si>
  <si>
    <t>大浪镇大安村丹竹屯和大德村同江田面</t>
  </si>
  <si>
    <t>1.丰田屯滚水坝长16米，宽5米；2.甘牛屯滚水坝长4米、宽2米高2米；3.水冲屯滚水坝长6米、宽3米、高3米。</t>
  </si>
  <si>
    <t>解决群众出行难问题，受益人口502人，其中贫困户58户，贫困人口283人。</t>
  </si>
  <si>
    <t>大浪镇高培村高蚌滚水坝</t>
  </si>
  <si>
    <t>大浪镇大德村丰田屯、甘牛屯、水冲屯</t>
  </si>
  <si>
    <t>滚水坝长30米，宽4米，高3米，道路硬化150米，挡土墙长1.5米高。</t>
  </si>
  <si>
    <t>解决群众出行难问题，受益人口512人，其中贫困户59户，贫困人口213人。</t>
  </si>
  <si>
    <t>大年乡大年村更习人行桥工程</t>
  </si>
  <si>
    <t>大浪镇高培村高蚌屯</t>
  </si>
  <si>
    <t>长10米，宽2米，高4米。</t>
  </si>
  <si>
    <t>解决群众出行难问题，受益人口1160人，其中贫困户92户，贫困人口400人。</t>
  </si>
  <si>
    <t>洞头镇洞头村岑碑屯道路硬化工程</t>
  </si>
  <si>
    <t>洞头镇岑碑村岑碑屯</t>
  </si>
  <si>
    <t>道路硬化实测长245米，宽3.5米，80圆管涵一座，8米长，三面光水沟80米。</t>
  </si>
  <si>
    <t>解决群众出行难问题，受益人口745人，其中贫困户55户，贫困人口243人。</t>
  </si>
  <si>
    <t>洞头镇高安村艺南滚水坝和滚岑村甲提屯道路硬化工程</t>
  </si>
  <si>
    <t>洞头镇洞头村新寨屯</t>
  </si>
  <si>
    <t>1.高安村艺南滚水坝25米，宽3.5米；2.滚岑村甲提屯道路硬化面积367平方米，挡土墙40米，高3.5米。</t>
  </si>
  <si>
    <t>1、解决群众出行难问题，受益人口144人，其中贫困户21户，贫困人口90人       2、解决群众出行难问题，受益人口331人，其中贫困户37户，贫困人口149人</t>
  </si>
  <si>
    <t>杆洞乡高强村三座小型过水涵板工程</t>
  </si>
  <si>
    <t>洞头镇滚岑村委所在地</t>
  </si>
  <si>
    <t>杆洞乡高强村桥一、13米长，高强屯九散屯过水桥二、15米长，高强村中坪屯过水桥三、20米长。</t>
  </si>
  <si>
    <t>解决群众出行难问题，受益人口981人，其中贫困户87户，贫困人口362人。</t>
  </si>
  <si>
    <t>拱洞乡高武村两基屯道路硬化工程</t>
  </si>
  <si>
    <t>杆洞乡达言村上达言屯</t>
  </si>
  <si>
    <t>长545米，宽3.5米，80圆管涵一座7米长</t>
  </si>
  <si>
    <t>解决群众出行难问题，受益人口10256人，其中贫困户1324户，贫困人口5623人。</t>
  </si>
  <si>
    <t>拱洞乡拱洞村上屯拱洞河平板人行桥工程</t>
  </si>
  <si>
    <t>杆洞乡党鸠村乌英屯民族团结宣传长廊和挡土墙工程</t>
  </si>
  <si>
    <t>长60米，宽3.5米，高3.5米</t>
  </si>
  <si>
    <t>解决群众出行难问题，受益人口832人，其中贫困户152户，贫困人口611人。</t>
  </si>
  <si>
    <t>拱洞乡瑶龙村下屯人饮工程</t>
  </si>
  <si>
    <t>沉砂池宽1米，长3米，三格，400立方高水位水池一座，水管5000米，65户人用水</t>
  </si>
  <si>
    <t>解决群众出行难和饮水难问题，受益人口563人，其中贫困户33户，贫困人口158人。</t>
  </si>
  <si>
    <t>滚贝乡滚贝村谷神滚水坝和卡学滚水坝工程</t>
  </si>
  <si>
    <t>滚贝乡滚贝村滚贝屯</t>
  </si>
  <si>
    <t>1.谷神滚水坝：实测长27米、宽4米、高3米、硬化道路50米；2.卡学滚水坝：长30米，宽3米。</t>
  </si>
  <si>
    <t>解决群众出行难问题，受益人口1593人，其中贫困户78户，贫困人口296人。</t>
  </si>
  <si>
    <t>怀宝镇河村村河村屯人饮工程和滚水坝工程</t>
  </si>
  <si>
    <t>怀宝镇喷沟村地江、洞榕沟口</t>
  </si>
  <si>
    <t>新建水源地沉砂池2座，200立方高水位水池一座，主水管利用旧水管，涵洞4X2,2X2盖板涵各一座。</t>
  </si>
  <si>
    <t>解决群众出行难问题，受益人口831人，其中贫困户18户，贫困人口54人。</t>
  </si>
  <si>
    <t>怀宝镇喷沟村地江盖板涵和洞榕沟口平板桥工程</t>
  </si>
  <si>
    <t>融水镇水东村新田坪屯至当马领屯</t>
  </si>
  <si>
    <t>新建盖板涵2-4X4一座，滚水坝一座长10米宽4米，道路硬化100米。</t>
  </si>
  <si>
    <t>解决群众出行难问题，受益人口3933人，其中贫困户214户，贫困人口1014人。</t>
  </si>
  <si>
    <t>良寨乡大里村新寨屯基础设施建设工程</t>
  </si>
  <si>
    <t>融水镇下廓村岭坪屯樟树口道路硬化工程</t>
  </si>
  <si>
    <t>道路硬化长530米，宽3.5米。便民人行桥，长15米，宽4米，高3.5米</t>
  </si>
  <si>
    <t>解决群众出行难问题，受益人口1062人，其中贫困户22户，贫困人口86人。</t>
  </si>
  <si>
    <t>良寨乡苗坪村道路硬化工程</t>
  </si>
  <si>
    <t>三防镇荣洞村下洋洞屯</t>
  </si>
  <si>
    <t>未测量。 大约1.4公里</t>
  </si>
  <si>
    <t>解决群众出行难问题，受益人口941人，其中贫困户61户，贫困人口290人。</t>
  </si>
  <si>
    <t>融水镇水东村新田坪屯至当马领屯连网路工程</t>
  </si>
  <si>
    <t>三防镇兴洞村坪草屯</t>
  </si>
  <si>
    <t>开挖并新建水泥路300米，过水涵板长15米，宽4米、高3米，新建挡土墙。</t>
  </si>
  <si>
    <t>解决群众出行难问题，受益人口174人，其中贫困户1户，贫困人口4人。</t>
  </si>
  <si>
    <t>融水镇云际公路至新寨西余道路硬化和滚水坝工程</t>
  </si>
  <si>
    <t>三防镇烟洞村贺家路口至王家和群房屯道路硬化工程</t>
  </si>
  <si>
    <t xml:space="preserve">
道路总长 712米，滚水坝35米。
</t>
  </si>
  <si>
    <t>解决群众出行难问题，受益人口192人，其中贫困户20户，贫困人口80人。</t>
  </si>
  <si>
    <t>三防镇荣洞村下洋洞屯便民人行桥</t>
  </si>
  <si>
    <t>同练瑶族乡和平村湾潮屯</t>
  </si>
  <si>
    <t>钢混结构，长14米，宽4米。</t>
  </si>
  <si>
    <t>解决群众出行难问题，受益人口370人，其中贫困户21户，贫困人口79人。</t>
  </si>
  <si>
    <t>三防镇兴洞村坪草屯过水涵板工程</t>
  </si>
  <si>
    <t>汪洞乡池洞村更吉屯庙坤屯金龙山屯</t>
  </si>
  <si>
    <t xml:space="preserve">新建一座6X4米盖板涵
</t>
  </si>
  <si>
    <t>解决群众出行难问题，受益人口58人，其中贫困户5户，贫困人口21人。</t>
  </si>
  <si>
    <t>三防镇烟洞村大田屯人饮工程</t>
  </si>
  <si>
    <t>汪洞乡池洞村香草屯牛塘至赵家组</t>
  </si>
  <si>
    <t>新建沉砂池60立方和100立方米高水位水池各一座，主水管长为1900米</t>
  </si>
  <si>
    <t>解决群众出行难问题，受益人口52人，其中贫困户1户，贫困人口3人。</t>
  </si>
  <si>
    <t>同练瑶族乡和平村湾潮屯庙滩滚水坝工程</t>
  </si>
  <si>
    <t>汪洞乡池洞村香草屯主道至盘家</t>
  </si>
  <si>
    <t>长60米、宽4米滚水坝</t>
  </si>
  <si>
    <t>解决群众出行难问题，受益人口25人，其中贫困户9户，贫困人口25人。</t>
  </si>
  <si>
    <t>汪洞乡池洞村更吉屯庙坤屯金龙山屯道路硬化工程</t>
  </si>
  <si>
    <t>香粉乡中坪村毛坪电站至能乌努和毛坪至乌可</t>
  </si>
  <si>
    <t>道路硬化长1416米、宽3.5米</t>
  </si>
  <si>
    <t>解决群众出行难问题，受益人口330人，其中贫困户9户，贫困人口30人。</t>
  </si>
  <si>
    <t>汪洞乡池洞村香草屯道路硬化工程（牛塘至赵家组）</t>
  </si>
  <si>
    <t>汪洞乡池洞村香草屯牛塘至赵家</t>
  </si>
  <si>
    <t>道路硬化长1079米、宽3.5米</t>
  </si>
  <si>
    <t>解决群众出行难问题，受益人口92人，其中贫困户4户，贫困人口13人。</t>
  </si>
  <si>
    <t>汪洞乡池洞村香草屯道路硬化工程（主道至盘家）</t>
  </si>
  <si>
    <t>道路硬化长607米、宽3.5米</t>
  </si>
  <si>
    <t>香粉乡中坪村毛坪至乌可道路硬化工程</t>
  </si>
  <si>
    <t>香粉乡中坪村毛坪至乌可</t>
  </si>
  <si>
    <t>毛坪至乌可长976米、宽3.5米，增加一座滚水坝，长为14米，宽4米。</t>
  </si>
  <si>
    <t>解决群众出行难问题，受益人口2099人，其中贫困户135户，贫困人口509人。</t>
  </si>
  <si>
    <t>（四）水利局实施的基础设施</t>
  </si>
  <si>
    <t>水利局</t>
  </si>
  <si>
    <t>2020年10月底前全部完工</t>
  </si>
  <si>
    <t>4个50m³水池,，2个10m³水池，3个20m³水池，3个30m³水池，1个50m³水池，80m³水池1座，1个100m³水池，引水管224300m，配水管178380m，Ф50配水管2000米，Ф25入户配水管1000米，配水管网8600米，管网若干</t>
  </si>
  <si>
    <t>杆洞乡尧告村江边屯饮水工程</t>
  </si>
  <si>
    <t>尧告村</t>
  </si>
  <si>
    <t>50m³水池一座，3000m引水管，3000m配水管，入户管20管1000m</t>
  </si>
  <si>
    <t>受益人口192人，其中贫困人口59人</t>
  </si>
  <si>
    <t>滚贝乡吉羊村滚贝街道居民饮水工程</t>
  </si>
  <si>
    <t>吉羊村</t>
  </si>
  <si>
    <t>引水管3000m，配水管6000m</t>
  </si>
  <si>
    <t>受益人口3300人，其中贫困人口260人</t>
  </si>
  <si>
    <t>滚贝乡同心村大坪屯饮水工程</t>
  </si>
  <si>
    <t>同心村</t>
  </si>
  <si>
    <t>1个10m³水池、引水管2800m、配水管1500m</t>
  </si>
  <si>
    <t>受益人口1250人，其中贫困人口106人</t>
  </si>
  <si>
    <t>滚贝乡同心村卡玛堂屯饮水工程</t>
  </si>
  <si>
    <t>1个100m³水池、引水管2900m、配水管4000m</t>
  </si>
  <si>
    <t>受益人口415人，其中贫困人口51人</t>
  </si>
  <si>
    <t>滚贝乡平等村上中成屯饮水工程</t>
  </si>
  <si>
    <t>平等村</t>
  </si>
  <si>
    <t>1个20m³水池、引水管1000m、配水管1800m</t>
  </si>
  <si>
    <t>受益人口44人，其中贫困人口18人</t>
  </si>
  <si>
    <t>滚贝乡平等村下中成屯饮水工程</t>
  </si>
  <si>
    <t>1个20m³水池、引水管1700m、配水管2300m</t>
  </si>
  <si>
    <t>受益人口72人，其中贫困人口14人</t>
  </si>
  <si>
    <t>滚贝乡平等村高扪屯饮水工程</t>
  </si>
  <si>
    <t>1个30m³水池、引水管2300m、配水管3800m</t>
  </si>
  <si>
    <t>受益人口216人，其中贫困人口62人</t>
  </si>
  <si>
    <t>滚贝乡平等村富发屯饮水工程</t>
  </si>
  <si>
    <t>1个50m³水池、引水管1300m、配水管4800m</t>
  </si>
  <si>
    <t>受益人口250人，其中贫困人口23人</t>
  </si>
  <si>
    <t>滚贝乡平等村党求屯饮水工程</t>
  </si>
  <si>
    <t>1个30m³水池、引水管1600m、配水管3100m</t>
  </si>
  <si>
    <t>受益人口185人，其中贫困人口51人</t>
  </si>
  <si>
    <t>滚贝乡平等村尧弄屯饮水工程</t>
  </si>
  <si>
    <t>1个30m³水池、1个20m³水池、引水管3200m、配水管2800m</t>
  </si>
  <si>
    <t>受益人口242人，其中贫困人口24人</t>
  </si>
  <si>
    <t>怀宝镇集镇供水配水管网维修改造工程</t>
  </si>
  <si>
    <t>中寨村</t>
  </si>
  <si>
    <t>配水管长度9000米</t>
  </si>
  <si>
    <t>受益人口821人，其中贫困人口9人</t>
  </si>
  <si>
    <t>怀宝镇永和村河口屯饮水工程</t>
  </si>
  <si>
    <t>永和村</t>
  </si>
  <si>
    <t>新建人饮工程50立方米水池和架接水管网</t>
  </si>
  <si>
    <t>受益人口120人，其中贫困人口3人</t>
  </si>
  <si>
    <t>三防镇荣洞村下洋屯新村饮水工程</t>
  </si>
  <si>
    <t>荣洞村</t>
  </si>
  <si>
    <t>新建水池1座，管网若干</t>
  </si>
  <si>
    <t>受益人口53人，其中贫困人口13人</t>
  </si>
  <si>
    <t>三防镇本洞村拉考屯饮水工程</t>
  </si>
  <si>
    <t>本洞村</t>
  </si>
  <si>
    <t>增加引水管</t>
  </si>
  <si>
    <t>受益人口329人，其中贫困人口45人</t>
  </si>
  <si>
    <t>汪洞乡产儒村更阳屯安全饮水工程</t>
  </si>
  <si>
    <t>产儒村</t>
  </si>
  <si>
    <t>水池2个，引水管2.5km，配水管4km</t>
  </si>
  <si>
    <t>受益人口89人，其中贫困人口21人</t>
  </si>
  <si>
    <t>汪洞乡政府乡直街道饮水工程</t>
  </si>
  <si>
    <t>腾合村</t>
  </si>
  <si>
    <t>引水管5km</t>
  </si>
  <si>
    <t>受益人口3000人，其中贫困人口50人</t>
  </si>
  <si>
    <t>汪洞乡八洞村八洞屯饮水工程</t>
  </si>
  <si>
    <t>八洞村</t>
  </si>
  <si>
    <t>重建一个水池，引水管3km，配水管3km</t>
  </si>
  <si>
    <t>受益人口123人，其中贫困人口7人</t>
  </si>
  <si>
    <t>汪洞乡廖合村三庙坪饮水工程</t>
  </si>
  <si>
    <t>廖合村</t>
  </si>
  <si>
    <t>Ф65PE引水管1km</t>
  </si>
  <si>
    <t>受益人口260人，其中贫困人口4人</t>
  </si>
  <si>
    <t>汪洞乡产儒村上更烟屯饮水工程</t>
  </si>
  <si>
    <t>水池1个，引水管2km，配水管2km</t>
  </si>
  <si>
    <t>受益人口53人，其中贫困人口12人</t>
  </si>
  <si>
    <t>汪洞乡平时村平扒屯、平时屯饮水工程</t>
  </si>
  <si>
    <t>平时村</t>
  </si>
  <si>
    <t>受益人口320人，其中贫困人口11人</t>
  </si>
  <si>
    <t>杆洞乡党鸠村上屯饮水工程</t>
  </si>
  <si>
    <t>拦水坝1座，沉沙池1座，100m³水池1座，1500m引水管</t>
  </si>
  <si>
    <t>受益人口93人，其中贫困人口74人</t>
  </si>
  <si>
    <t>杆洞乡高培村田洞屯饮水工程</t>
  </si>
  <si>
    <t>拦水坝1座，沉砂池1座，50m³水池一座，2500m引水管，3000m配水管，10户入户管</t>
  </si>
  <si>
    <t>受益人口267人，其中贫困人口158人</t>
  </si>
  <si>
    <t>杆洞乡高培村大寨屯饮水项目</t>
  </si>
  <si>
    <t>50m³水池一座</t>
  </si>
  <si>
    <t>受益人口820人，其中贫困人口95人</t>
  </si>
  <si>
    <t>杆洞乡杆洞村必合屯饮水工程</t>
  </si>
  <si>
    <t>80m³水池1座，5000m引水管</t>
  </si>
  <si>
    <t>受益人口370人，其中贫困人口120人</t>
  </si>
  <si>
    <t>杆洞乡高强村中坪屯饮水工程</t>
  </si>
  <si>
    <t>30ｍ³水池一座，800米Ф50引水管，30户入户管</t>
  </si>
  <si>
    <t>受益人口160人，其中贫困人口47人</t>
  </si>
  <si>
    <t>杆洞乡高培村下乌昔屯饮水工程</t>
  </si>
  <si>
    <t>水源引水管PE50 2000m</t>
  </si>
  <si>
    <t>受益人口140人，其中贫困人口67人</t>
  </si>
  <si>
    <t>杆洞乡达言村老笋屯饮水工程</t>
  </si>
  <si>
    <t>水源引水管3000m</t>
  </si>
  <si>
    <t>受益人口266人，其中贫困人口56人</t>
  </si>
  <si>
    <t>杆洞乡杆洞村杆洞屯饮水工程</t>
  </si>
  <si>
    <t>巷道管、入户管</t>
  </si>
  <si>
    <t>受益人口1811人，其中贫困人口488人</t>
  </si>
  <si>
    <t>杆洞乡杆洞村仔鸭屯饮水工程</t>
  </si>
  <si>
    <t>拦水坝1座，沉砂池1座，100m3水池一座，6000m引水管</t>
  </si>
  <si>
    <t>受益人口484人，其中贫困人口124人</t>
  </si>
  <si>
    <t>杆洞乡达言村杆农屯饮水工程</t>
  </si>
  <si>
    <t>1000m引水管</t>
  </si>
  <si>
    <t>受益人口100人，其中贫困人口30人</t>
  </si>
  <si>
    <t>杆洞乡达言村难脚屯饮水工程</t>
  </si>
  <si>
    <t>4000m引水管</t>
  </si>
  <si>
    <t>受益人口87人，其中贫困人口23人</t>
  </si>
  <si>
    <t>同练乡大平村岑德屯饮水工程</t>
  </si>
  <si>
    <t>引水管6km，新建20m³水池1座，配水管2.5km</t>
  </si>
  <si>
    <t>受益人口178人，其中贫困人口27人</t>
  </si>
  <si>
    <t>同练乡大平村架简屯饮水工程</t>
  </si>
  <si>
    <t>引水管7km，拦水坝1座，沉砂池1座，新建20m³水池1座，配水管2.5km</t>
  </si>
  <si>
    <t>受益人口172人，其中贫困人口104人</t>
  </si>
  <si>
    <t>同练乡英洞村九龙屯饮水工程</t>
  </si>
  <si>
    <t>更换水源</t>
  </si>
  <si>
    <t>受益人口165人，其中贫困人口16人</t>
  </si>
  <si>
    <t>同练乡和平村八岗屯饮水工程</t>
  </si>
  <si>
    <t>新建家庭水柜1座</t>
  </si>
  <si>
    <t>受益人口23人，其中贫困人口13人</t>
  </si>
  <si>
    <t>香粉乡中坪村委所在地人畜引水工程</t>
  </si>
  <si>
    <t>购买容积为410立方米的水塔，架设引水管1000米。</t>
  </si>
  <si>
    <t>受益人口15人</t>
  </si>
  <si>
    <t>香粉乡古都村波浪小屯饮水工程</t>
  </si>
  <si>
    <t>架设引水管800米</t>
  </si>
  <si>
    <t>洞头镇洞头村寨登、寨顺屯（镇直）饮水工程</t>
  </si>
  <si>
    <t>100³高位水池1座，50m³高位水池一座，引水管16000m，配水管18500米，拦水坝一座，沉沙池一座</t>
  </si>
  <si>
    <t>受益人口3500人，其中贫困人口557人</t>
  </si>
  <si>
    <t>洞头镇洞头村阳边屯饮水工程</t>
  </si>
  <si>
    <t>引水管2500m，高位水池50立方1座，拦水坝1座，沉沙池1座</t>
  </si>
  <si>
    <t>受益人口315人，其中贫困人口218人</t>
  </si>
  <si>
    <t>和睦镇古顶村古顶屯饮水工程</t>
  </si>
  <si>
    <t>水井1座，引水管1500m，消毒净化装置一套，加压泵房一座，加压水泵一套，配套抽水设施，配水管2000米</t>
  </si>
  <si>
    <t>受益人口857人，其中贫困人口136人</t>
  </si>
  <si>
    <t>和睦镇古顶村近脚屯饮水工程</t>
  </si>
  <si>
    <t>水井1座，引水管1500m，消毒净化装置一套，加压泵房一座，加压水泵一套，配套抽水设施，配水管800米</t>
  </si>
  <si>
    <t>受益人口135人，其中贫困人口8人</t>
  </si>
  <si>
    <t>安太乡三合村下甲知屯饮水工程</t>
  </si>
  <si>
    <t>配水管1000米</t>
  </si>
  <si>
    <t>受益人口176人，其中贫困人口53人</t>
  </si>
  <si>
    <t>安太乡甲报村阿朵新寨饮水工程</t>
  </si>
  <si>
    <t>10m³水池1座，引水管1500m，配水管300m</t>
  </si>
  <si>
    <t>受益人口29人，其中贫困人口18人</t>
  </si>
  <si>
    <t>安太乡寨怀村甲任屯饮水工程</t>
  </si>
  <si>
    <t>增加Ф40管200m</t>
  </si>
  <si>
    <t>受益人口520人，其中贫困人口24人</t>
  </si>
  <si>
    <t>安陲乡吉曼村吉曼屯饮水巩固提升工程</t>
  </si>
  <si>
    <t>新建拦水坝、过滤池各1座，引水管3000m，水池100m³，配水管6500m</t>
  </si>
  <si>
    <t>受益人口761人，其中贫困人口297人</t>
  </si>
  <si>
    <t>安陲乡吉曼村坳寨屯饮水巩固提升工程</t>
  </si>
  <si>
    <t>新建拦水坝、过滤池各1座，引水管2000m，水池50m³，配水管4500m</t>
  </si>
  <si>
    <t>受益人口392人，其中贫困人口277人</t>
  </si>
  <si>
    <t>安陲乡江门村下泗欧屯饮水巩固提升工程</t>
  </si>
  <si>
    <t>新建拦水坝、过滤池各1座，新增引水管2000m</t>
  </si>
  <si>
    <t>受益人口192人，其中贫困人口53人</t>
  </si>
  <si>
    <t>安陲乡吉曼村大坡岭屯饮水工程</t>
  </si>
  <si>
    <t>拦水坝1座，沉砂池1座，新建30方水池，引水管2500m，配水管3500m</t>
  </si>
  <si>
    <t>受益人口422人，其中贫困人口294人</t>
  </si>
  <si>
    <t>安陲乡江门村古龙屯饮水巩固提升工程</t>
  </si>
  <si>
    <t>新建拦水坝、过滤池各1座，新建引水管2500m</t>
  </si>
  <si>
    <t>受益人口220人，其中贫困人口37人</t>
  </si>
  <si>
    <t>安陲乡吉曼村中寨屯饮水巩固提升工程</t>
  </si>
  <si>
    <t>受益人口282人，其中贫困人口137人</t>
  </si>
  <si>
    <t>安陲乡江门村江门屯饮水巩固提升工程</t>
  </si>
  <si>
    <t>拦水坝1座，沉砂池1座，新建30方水池，引水管2700m，配水管4300m</t>
  </si>
  <si>
    <t>受益人口182人，其中贫困人口6人</t>
  </si>
  <si>
    <t>安陲乡大伞村大伞屯饮水工程</t>
  </si>
  <si>
    <t>拦水坝1座，沉砂池1座，新建100方水池，引水管3000m，配水管6500m</t>
  </si>
  <si>
    <t>受益人口796人，其中贫困人口98人</t>
  </si>
  <si>
    <t>安陲乡三寸村上三寸屯饮水工程</t>
  </si>
  <si>
    <t>拦水坝1座，沉砂池1座，新建50方水池，引水管2000m，配水管5000m</t>
  </si>
  <si>
    <t>受益人口466人，其中贫困人口153人</t>
  </si>
  <si>
    <t>安陲乡大伞村小坪沟屯饮水工程</t>
  </si>
  <si>
    <t>新建拦水坝、过滤池各1座，引水管2500m，水池30m³，配水管3500m</t>
  </si>
  <si>
    <t>受益人口274人，其中贫困人口53人</t>
  </si>
  <si>
    <t>安陲乡三寸村下三寸屯饮水工程</t>
  </si>
  <si>
    <t>拦水坝1座，沉砂池1座，新建20方水池，引水管1200m，配水管1800m</t>
  </si>
  <si>
    <t>受益人口184人，其中贫困人口58人</t>
  </si>
  <si>
    <t>安陲乡洋岭村岗底屯饮水工程</t>
  </si>
  <si>
    <t>拦水坝1座，沉砂池1座，新建10方水池，引水管600m，配水管1200m</t>
  </si>
  <si>
    <t>受益人口121人</t>
  </si>
  <si>
    <t>安陲乡泗溪村白岁田屯饮水工程</t>
  </si>
  <si>
    <t>拦水坝1座，沉砂池1座，新建10方水池，引水管1500m，配水管1000m</t>
  </si>
  <si>
    <t>受益人口40人，其中贫困人口24人</t>
  </si>
  <si>
    <t>安陲乡大段村古坪屯饮水工程</t>
  </si>
  <si>
    <t>新建拦水坝、过滤池各1座，引水管1500m，配水管2400m</t>
  </si>
  <si>
    <t>受益人口150人，其中贫困人口11人</t>
  </si>
  <si>
    <t>安陲乡洋岭村白岭屯饮水工程</t>
  </si>
  <si>
    <t>拦水坝1座，沉砂池1座，新建10方水池，引水管650m，配水管900m</t>
  </si>
  <si>
    <t>受益人口87人，其中贫困人口8人</t>
  </si>
  <si>
    <t>安陲乡大伞村茶坪屯饮水工程</t>
  </si>
  <si>
    <t>拦水坝1座，沉砂池1座，新建10方水池，引水管1500m，配水管1100m</t>
  </si>
  <si>
    <t>受益人口68人，其中贫困人口3人</t>
  </si>
  <si>
    <t>安陲乡洋岭村桥邓屯饮水工程</t>
  </si>
  <si>
    <t>拦水坝1座，沉砂池1座，新建10方水池，引水管800m，配水管1000m</t>
  </si>
  <si>
    <t>受益人口49人，其中贫困人口8人</t>
  </si>
  <si>
    <t>安陲乡新塘村半岭屯饮水工程</t>
  </si>
  <si>
    <t>拦水坝1座，沉砂池1座，新建10方水池，引水管900m，配水管1200m</t>
  </si>
  <si>
    <t>受益人口44人，其中贫困人口9人</t>
  </si>
  <si>
    <t>安陲乡大伞村玉红沟屯饮水工程</t>
  </si>
  <si>
    <t>拦水坝1座，沉砂池1座，新建10方水池，引水管1000m，配水管1000m</t>
  </si>
  <si>
    <t>受益人口43人</t>
  </si>
  <si>
    <t>融水镇三合村旧寨屯饮水工程</t>
  </si>
  <si>
    <t>新建拦水坝1座，沉砂池1座，5km引水管、100m³水池、5km配水管</t>
  </si>
  <si>
    <t>受益人口593人，其中贫困人口65人</t>
  </si>
  <si>
    <t>融水镇三合村黎邓屯饮水工程</t>
  </si>
  <si>
    <t>拦水坝1座，沉砂池1座，5km引水管、100m³水池、6km配水管</t>
  </si>
  <si>
    <t>受益人口790人，其中贫困人口70人</t>
  </si>
  <si>
    <t>融水镇三合村思榜屯饮水工程</t>
  </si>
  <si>
    <t>村民建议做污水处理</t>
  </si>
  <si>
    <t>受益人口1050人，其中贫困人口58人</t>
  </si>
  <si>
    <t>融水镇西廓村嵇村屯饮水工程</t>
  </si>
  <si>
    <t>拦水坝1座，沉砂池1座，2km引水管、100m³水池、8km配水管</t>
  </si>
  <si>
    <t>受益人口860人，其中贫困人口70人</t>
  </si>
  <si>
    <t>融水镇罗龙村岭岗屯饮水工程</t>
  </si>
  <si>
    <t>打深井1口，9㎡泵房一座，电线400m，上水管300m，50m³水塔1座，4km配水管</t>
  </si>
  <si>
    <t>受益人口420人，其中贫困人口20人</t>
  </si>
  <si>
    <t>融水镇云际村坡寨屯饮水工程</t>
  </si>
  <si>
    <t>拦水坝1座，沉砂池1座，引水管6.4km，配水管3.8km，30m³水池1座。</t>
  </si>
  <si>
    <t>受益人口312人，其中贫困人口121人</t>
  </si>
  <si>
    <t>永乐镇毛潭村古架屯饮水工程</t>
  </si>
  <si>
    <t>增加消毒过滤设备一套</t>
  </si>
  <si>
    <t>受益人口352人，其中贫困人口121人</t>
  </si>
  <si>
    <t>永乐镇毛潭村洞口屯饮水工程</t>
  </si>
  <si>
    <t>增加水源引水管约500米，维修扩大现有水池</t>
  </si>
  <si>
    <t>受益人口99人，其中贫困人口2人</t>
  </si>
  <si>
    <t>洞头镇洞头村阳边屯下屯饮水工程</t>
  </si>
  <si>
    <t>增加水源引水管约3000米</t>
  </si>
  <si>
    <t>受益人口204人，其中贫困人口143人</t>
  </si>
  <si>
    <t>白云乡高兰村大兰屯中寨饮水工程</t>
  </si>
  <si>
    <t>高兰村</t>
  </si>
  <si>
    <t>100m³水池2座，引水管3000米。</t>
  </si>
  <si>
    <t>受益人口1231人，其中贫困人口563人</t>
  </si>
  <si>
    <t>大浪镇大新村初央屯饮水工程</t>
  </si>
  <si>
    <t>大新村</t>
  </si>
  <si>
    <t>新建水池30m³一座，配水管3.5km。</t>
  </si>
  <si>
    <t>受益人口160人，其中贫困人口14人</t>
  </si>
  <si>
    <t>大浪镇大新村邦道屯饮水巩固提升工程</t>
  </si>
  <si>
    <t>配水管5km</t>
  </si>
  <si>
    <t>受益人口687人，其中贫困人口184人</t>
  </si>
  <si>
    <t>大浪镇高培村上寨屯饮水工程</t>
  </si>
  <si>
    <t>高培村</t>
  </si>
  <si>
    <t>新建水池100m³一座，配水管8km</t>
  </si>
  <si>
    <t>受益人口388人，其中贫困人口62人</t>
  </si>
  <si>
    <t>大浪镇竹桥村大浪塘屯饮水巩固提升工程</t>
  </si>
  <si>
    <t>竹桥村</t>
  </si>
  <si>
    <t>配水管1700米</t>
  </si>
  <si>
    <t>受益人口120人，其中贫困人口35人</t>
  </si>
  <si>
    <t>拱洞乡平卯村平卯大屯饮水巩固提升工程</t>
  </si>
  <si>
    <t>平卯村</t>
  </si>
  <si>
    <t>50m³水池1个，拦水坝1座，沉沙过滤池1座，引水管5000米</t>
  </si>
  <si>
    <t>受益人口275人</t>
  </si>
  <si>
    <t>拱洞乡广雄村广校屯饮水巩固提升工程</t>
  </si>
  <si>
    <t>广雄村</t>
  </si>
  <si>
    <t>100m³调节水池1座，拦水坝1座，沉沙过滤池1座，引水管5000米</t>
  </si>
  <si>
    <t>受益人口1656人，其中贫困人口1401人</t>
  </si>
  <si>
    <t>拱洞乡广雄村广雄屯饮水巩固提升工程</t>
  </si>
  <si>
    <t>100m³调节水池1座，配水管600米</t>
  </si>
  <si>
    <t>受益人口585人，其中贫困人口412人</t>
  </si>
  <si>
    <t>拱洞乡高武村大屯饮水巩固提升工程</t>
  </si>
  <si>
    <t>高武村</t>
  </si>
  <si>
    <t>300m³高位水池1座，配水管50米</t>
  </si>
  <si>
    <t>受益人口1386人，其中贫困人口958人</t>
  </si>
  <si>
    <t>拱洞乡高武村乌保屯饮水巩固提升工程</t>
  </si>
  <si>
    <t>100m³高位水池1座，拦水坝1座，沉沙过滤池1座，引水管5000米</t>
  </si>
  <si>
    <t>受益人口298人，其中贫困人口43人</t>
  </si>
  <si>
    <t>拱洞乡高武村两对屯饮水巩固提升工程</t>
  </si>
  <si>
    <t>拦水坝1座，沉沙过滤池1座，引水管5000米</t>
  </si>
  <si>
    <t>受益人口247人</t>
  </si>
  <si>
    <t>良寨乡归坪村分党屯饮水工程</t>
  </si>
  <si>
    <t>归坪村</t>
  </si>
  <si>
    <t>引水管4000米，拦水坝1座，沉沙过滤池1座，30方高位水池1座，配水管2700米</t>
  </si>
  <si>
    <t>受益人口268人，其中贫困人口170人</t>
  </si>
  <si>
    <t>良寨乡良寨村甲乙屯饮水工程</t>
  </si>
  <si>
    <t>良寨村</t>
  </si>
  <si>
    <t>引水管2000米，沉沙过滤池1座，拦水坝1座</t>
  </si>
  <si>
    <t>受益人口710人，其中贫困人口197人</t>
  </si>
  <si>
    <t>大年乡大年村新集镇饮水工程</t>
  </si>
  <si>
    <t>大年村</t>
  </si>
  <si>
    <t>30方高位水池1座，拦水坝1座，沉沙过滤池1座，引水管7000米</t>
  </si>
  <si>
    <t>受益人口300人，其中贫困人口93人</t>
  </si>
  <si>
    <t>大年乡吉格村龙江屯饮水提升工程</t>
  </si>
  <si>
    <t>吉格村</t>
  </si>
  <si>
    <t>30m³水池1座，拦水坝1座，沉沙过滤池1座，引水管2000米，维修配水管1000米</t>
  </si>
  <si>
    <t>受益人口337人，其中贫困人口152人</t>
  </si>
  <si>
    <t>大年乡高马村归马屯饮水工程</t>
  </si>
  <si>
    <t>拦水坝1座，沉沙过滤池1座，引水管8000米</t>
  </si>
  <si>
    <t>受益人口1138人，其中贫困人口958人</t>
  </si>
  <si>
    <t>大年乡吉格村地质灾害安置点饮水工程</t>
  </si>
  <si>
    <t>席间100ｍ³蓄水池1个，Ф75引水管8000米，Ф50配水管2000米，Ф25入户配水管1000米</t>
  </si>
  <si>
    <t>受益人口106人，其中贫困人口56人</t>
  </si>
  <si>
    <t>白云乡高兰村大兰屯饮水工程</t>
  </si>
  <si>
    <t>更换配水管1km，减压池3座</t>
  </si>
  <si>
    <t>受益人口1159人，其中贫困人口669人</t>
  </si>
  <si>
    <t>白云乡高兰村甲道屯饮水工程</t>
  </si>
  <si>
    <t>100m³蓄水池。配水管1km。</t>
  </si>
  <si>
    <t>受益人口390人，其中贫困人口250人</t>
  </si>
  <si>
    <t>白云乡枫木村水寨屯饮水工程</t>
  </si>
  <si>
    <t>拦水坝1座，沉砂池1座，新建水池100m³一座。引水管3km。</t>
  </si>
  <si>
    <t>受益人口541人，其中贫困人口244人</t>
  </si>
  <si>
    <t>白云乡枫木村高孝屯饮水工程</t>
  </si>
  <si>
    <t>拦水坝1座，沉砂池1座，引水管2km，配水管2km。</t>
  </si>
  <si>
    <t>受益人口1130人，其中贫困人口727人</t>
  </si>
  <si>
    <t>白云乡枫木村党松屯饮水工程</t>
  </si>
  <si>
    <t>增加饮水源及引水管4000米</t>
  </si>
  <si>
    <t>受益人口263人，其中贫困人口25人</t>
  </si>
  <si>
    <t>白云乡高兰村高兰屯饮水工程</t>
  </si>
  <si>
    <t>更换水管（63管4000米，接头40个，40管1000米接头10个）</t>
  </si>
  <si>
    <t>受益人口1231人，其中贫困人口166人</t>
  </si>
  <si>
    <t>白云乡林城村甲哑屯饮水工程</t>
  </si>
  <si>
    <t>增加饮水源及引水管5000米</t>
  </si>
  <si>
    <t>受益人口350人，其中贫困人口86人</t>
  </si>
  <si>
    <t>大浪镇潘里村纳里屯饮水工程</t>
  </si>
  <si>
    <t>配水管3km</t>
  </si>
  <si>
    <t>受益人口280人，其中贫困人口70人</t>
  </si>
  <si>
    <t>大浪镇潘里村下里下寨屯饮水工程</t>
  </si>
  <si>
    <t>引水管600m</t>
  </si>
  <si>
    <t>受益人口650人，其中贫困人口150人</t>
  </si>
  <si>
    <t>大浪镇潘里村潘云屯饮水工程</t>
  </si>
  <si>
    <t>拦水坝1座，沉砂池1座，引水管长2000米，更换配水管500米</t>
  </si>
  <si>
    <t>受益人口510人，其中贫困人口120人</t>
  </si>
  <si>
    <t>大浪镇大新村红邓屯饮水工程</t>
  </si>
  <si>
    <t>闸阀12个。</t>
  </si>
  <si>
    <t>受益人口927人，其中贫困人口350人</t>
  </si>
  <si>
    <t>大浪镇大德村丰田沟尾屯饮水工程</t>
  </si>
  <si>
    <t>引水管1200米，沉沙池一个</t>
  </si>
  <si>
    <t>受益人口148人，其中贫困人口133人</t>
  </si>
  <si>
    <t>大浪镇大德村大岭屯饮水工程</t>
  </si>
  <si>
    <t>水池维修，P50管1500米</t>
  </si>
  <si>
    <t>受益人口180人，其中贫困人口140人</t>
  </si>
  <si>
    <t>大浪镇大德村丰田桥头屯饮水工程</t>
  </si>
  <si>
    <t>水池维修，P50管500米</t>
  </si>
  <si>
    <t>受益人口150人，其中贫困人口124人</t>
  </si>
  <si>
    <t>大浪镇上里村良结屯饮水工程</t>
  </si>
  <si>
    <t>维修水池一个</t>
  </si>
  <si>
    <t>受益人口25人，其中贫困人口3人</t>
  </si>
  <si>
    <t>大浪镇上里村坳底屯饮水工程</t>
  </si>
  <si>
    <t>主水管100米，总开关一个</t>
  </si>
  <si>
    <t>受益人口300人，其中贫困人口60人</t>
  </si>
  <si>
    <t>良寨乡培洞村培洞屯饮水工程</t>
  </si>
  <si>
    <t>30m³调节水池1座，配水管700米</t>
  </si>
  <si>
    <t>受益人口687人，其中贫困人口516人</t>
  </si>
  <si>
    <t>良寨乡培洞村培柳屯饮水工程</t>
  </si>
  <si>
    <t>30m³调节水池1座，配水管2500米</t>
  </si>
  <si>
    <t>受益人口629人，其中贫困人口564人</t>
  </si>
  <si>
    <t>良寨乡归坪村归你屯饮水工程</t>
  </si>
  <si>
    <t>引水管10000米，沉沙过滤池1座，拦水坝1座，100方高位水池1座，配水管网8600米</t>
  </si>
  <si>
    <t>受益人口859人，其中贫困人口474人</t>
  </si>
  <si>
    <t>（五）2020年农村危房改造项目</t>
  </si>
  <si>
    <t>2020年6月底前全部完工</t>
  </si>
  <si>
    <t>全面完成当前确定的373户4类对象（建档立卡贫困户312户，低保户、分散供养特困户、贫困残疾人3类重点对象61户），其他贫困户676户。</t>
  </si>
  <si>
    <t xml:space="preserve">1.建档立卡贫困户户均3万元；
2.三类重点对象户均1.85万元；
3.其他贫困户户均1.85万元
4.完全无自筹、自建能力县级提高补助标准每个乡镇5户，户均1万元预算；
</t>
  </si>
  <si>
    <t>融水镇2020年农村危房改造项目</t>
  </si>
  <si>
    <t>融水县住建局</t>
  </si>
  <si>
    <t>全面完成当前确定的56户4类对象（建档立卡贫困户30户，低保户、分散供养特困户、贫困残疾人3类重点对象26户），其他贫困户71户。</t>
  </si>
  <si>
    <t>永乐镇2020年农村危房改造项目</t>
  </si>
  <si>
    <t>全面完成当前确定的19户4类对象（建档立卡贫困户15户，低保户、分散供养特困户、贫困残疾人3类重点对象4户），其他贫困户31户。</t>
  </si>
  <si>
    <t>同上</t>
  </si>
  <si>
    <t>和睦镇2020年农村危房改造项目</t>
  </si>
  <si>
    <t>全面完成当前确定的7户4类对象（建档立卡贫困户4户，低保户、分散供养特困户、贫困残疾人3类重点对象3户），其他贫困户27户。</t>
  </si>
  <si>
    <t>四荣乡2020年农村危房改造项目</t>
  </si>
  <si>
    <t>全面完成当前确定的1户4类对象（建档立卡贫困户1户，低保户、分散供养特困户、贫困残疾人3类重点对象0户），其他贫困户8户。</t>
  </si>
  <si>
    <t>香粉乡2020年农村危房改造项目</t>
  </si>
  <si>
    <t>全面完成当前确定的13户4类对象（建档立卡贫困户12户，低保户、分散供养特困户、贫困残疾人3类重点对象1户），其他贫困户28户。</t>
  </si>
  <si>
    <t>安陲乡2020年农村危房改造项目</t>
  </si>
  <si>
    <t>全面完成当前确定的8户4类对象（建档立卡贫困户5户，低保户、分散供养特困户、贫困残疾人3类重点对象3户），其他贫困户79户。</t>
  </si>
  <si>
    <t>安太乡2020年农村危房改造项目</t>
  </si>
  <si>
    <t>全面完成当前确定的14户4类对象（建档立卡贫困户13户，低保户、分散供养特困户、贫困残疾人3类重点对象1户），其他贫困户11户。</t>
  </si>
  <si>
    <t>怀宝镇2020年农村危房改造项目</t>
  </si>
  <si>
    <t>全面完成当前确定的9户4类对象（建档立卡贫困户6户，低保户、分散供养特困户、贫困残疾人3类重点对象3户），其他贫困户32户。</t>
  </si>
  <si>
    <t>三防镇2020年农村危房改造项目</t>
  </si>
  <si>
    <t>全面完成当前确定的13户4类对象（建档立卡贫困户10户，低保户、分散供养特困户、贫困残疾人3类重点对象3户），其他贫困户68户。</t>
  </si>
  <si>
    <t>汪洞乡2020年农村危房改造项目</t>
  </si>
  <si>
    <t>全面完成当前确定的18户4类对象（建档立卡贫困户11户，低保户、分散供养特困户、贫困残疾人3类重点对象7户），其他贫困户41户。</t>
  </si>
  <si>
    <t>同练乡2020年农村危房改造项目</t>
  </si>
  <si>
    <t>全面完成当前确定的20户4类对象（建档立卡贫困户19户，低保户、分散供养特困户、贫困残疾人3类重点对象1户），其他贫困户35户。</t>
  </si>
  <si>
    <t>滚贝乡2020年农村危房改造项目</t>
  </si>
  <si>
    <t>全面完成当前确定的7户4类对象（建档立卡贫困户7户，低保户、分散供养特困户、贫困残疾人3类重点对象0户），其他贫困户14户。</t>
  </si>
  <si>
    <t>杆洞乡2020年农村危房改造项目</t>
  </si>
  <si>
    <t>全面完成当前确定的39户4类对象（建档立卡贫困户37户，低保户、分散供养特困户、贫困残疾人3类重点对象2户），其他贫困户43户。</t>
  </si>
  <si>
    <t>洞头镇2020年农村危房改造项目</t>
  </si>
  <si>
    <t>全面完成当前确定的4户4类对象（建档立卡贫困户2户，低保户、分散供养特困户、贫困残疾人3类重点对象2户），其他贫困户7户。</t>
  </si>
  <si>
    <t>大浪镇2020年农村危房改造项目</t>
  </si>
  <si>
    <t>全面完成当前确定的22户4类对象（建档立卡贫困户22户，低保户、分散供养特困户、贫困残疾人3类重点对象0户），其他贫困户44户。</t>
  </si>
  <si>
    <t>白云乡2020年农村危房改造项目</t>
  </si>
  <si>
    <t>全面完成当前确定的17户4类对象（建档立卡贫困户17户，低保户、分散供养特困户、贫困残疾人3类重点对象0户），其他贫困户30户。</t>
  </si>
  <si>
    <t>红水乡2020年农村危房改造项目</t>
  </si>
  <si>
    <t>全面完成当前确定的25户4类对象（建档立卡贫困户25户，低保户、分散供养特困户、贫困残疾人3类重点对象0户），其他贫困户15户。</t>
  </si>
  <si>
    <t>拱洞乡2020年农村危房改造项目</t>
  </si>
  <si>
    <t>全面完成当前确定的26户4类对象（建档立卡贫困户22户，低保户、分散供养特困户、贫困残疾人3类重点对象4户），其他贫困户20户。</t>
  </si>
  <si>
    <t>大年乡2020年农村危房改造项目</t>
  </si>
  <si>
    <t>全面完成当前确定的38户4类对象（建档立卡贫困户37户，低保户、分散供养特困户、贫困残疾人3类重点对象1户），其他贫困户16户。</t>
  </si>
  <si>
    <t>良寨乡2020年农村危房改造项目</t>
  </si>
  <si>
    <t>全面完成当前确定的17户4类对象（建档立卡贫困户17户，低保户、分散供养特困户、贫困残疾人3类重点对象0户），其他贫困户56户。</t>
  </si>
  <si>
    <t>附件2-3</t>
  </si>
  <si>
    <t>融水苗族自治县统筹整合使用财政涉农资金（其他类）项目明细表</t>
  </si>
  <si>
    <t>三、其他类</t>
  </si>
  <si>
    <t>1.雨露计划及技能培训等能力建设项目</t>
  </si>
  <si>
    <t>融水县扶贫开发办公室</t>
  </si>
  <si>
    <t>融水县</t>
  </si>
  <si>
    <t>2020年3月1日至2020年12月31日</t>
  </si>
  <si>
    <t>中高职学生1500元/学期；退出户中高职1200元/学期；本科生一次性发放5000元；退出户本科生一次性发放4000元</t>
  </si>
  <si>
    <t>2、扶贫小额信贷贴息</t>
  </si>
  <si>
    <t>县扶贫办</t>
  </si>
  <si>
    <t>各乡镇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</si>
</sst>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  <numFmt numFmtId="178" formatCode="0_ "/>
    <numFmt numFmtId="179" formatCode="0.0_ "/>
    <numFmt numFmtId="180" formatCode="0.00;_簄"/>
  </numFmts>
  <fonts count="6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u/>
      <sz val="20"/>
      <color theme="1"/>
      <name val="宋体"/>
      <charset val="134"/>
      <scheme val="minor"/>
    </font>
    <font>
      <b/>
      <u/>
      <sz val="20"/>
      <name val="宋体"/>
      <charset val="134"/>
      <scheme val="minor"/>
    </font>
    <font>
      <b/>
      <u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b/>
      <sz val="11"/>
      <name val="宋体"/>
      <charset val="134"/>
      <scheme val="major"/>
    </font>
    <font>
      <b/>
      <sz val="11"/>
      <color theme="1"/>
      <name val="宋体"/>
      <charset val="134"/>
      <scheme val="major"/>
    </font>
    <font>
      <b/>
      <sz val="10"/>
      <name val="宋体"/>
      <charset val="134"/>
      <scheme val="major"/>
    </font>
    <font>
      <b/>
      <sz val="20"/>
      <name val="宋体"/>
      <charset val="134"/>
    </font>
    <font>
      <sz val="12"/>
      <name val="宋体"/>
      <charset val="134"/>
    </font>
    <font>
      <u/>
      <sz val="20"/>
      <name val="方正小标宋简体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sz val="12"/>
      <name val="黑体"/>
      <charset val="134"/>
    </font>
    <font>
      <b/>
      <sz val="12"/>
      <name val="黑体"/>
      <charset val="134"/>
    </font>
    <font>
      <b/>
      <sz val="10"/>
      <name val="宋体"/>
      <charset val="134"/>
    </font>
    <font>
      <b/>
      <sz val="16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134"/>
      <scheme val="minor"/>
    </font>
    <font>
      <sz val="11"/>
      <color indexed="9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1454817346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8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42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57" fillId="0" borderId="8" applyNumberFormat="0" applyFill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53" fillId="21" borderId="11" applyNumberFormat="0" applyAlignment="0" applyProtection="0">
      <alignment vertical="center"/>
    </xf>
    <xf numFmtId="0" fontId="56" fillId="21" borderId="7" applyNumberFormat="0" applyAlignment="0" applyProtection="0">
      <alignment vertical="center"/>
    </xf>
    <xf numFmtId="0" fontId="40" fillId="10" borderId="6" applyNumberFormat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52" fillId="0" borderId="10" applyNumberFormat="0" applyFill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47" fillId="17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36" fillId="20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36" fillId="27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50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58" fillId="0" borderId="0"/>
    <xf numFmtId="0" fontId="41" fillId="0" borderId="0"/>
    <xf numFmtId="0" fontId="41" fillId="0" borderId="0">
      <alignment vertical="center"/>
    </xf>
  </cellStyleXfs>
  <cellXfs count="2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177" fontId="0" fillId="0" borderId="3" xfId="0" applyNumberFormat="1" applyFont="1" applyBorder="1" applyAlignment="1">
      <alignment horizontal="left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6" fillId="0" borderId="3" xfId="78" applyFont="1" applyFill="1" applyBorder="1" applyAlignment="1">
      <alignment horizontal="left" vertical="center" wrapText="1"/>
    </xf>
    <xf numFmtId="10" fontId="6" fillId="0" borderId="3" xfId="0" applyNumberFormat="1" applyFont="1" applyFill="1" applyBorder="1" applyAlignment="1">
      <alignment horizontal="left" vertical="center" wrapText="1"/>
    </xf>
    <xf numFmtId="177" fontId="7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0" fillId="0" borderId="0" xfId="8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176" fontId="3" fillId="0" borderId="0" xfId="8" applyNumberFormat="1" applyFont="1" applyFill="1" applyBorder="1" applyAlignment="1">
      <alignment horizontal="center" vertical="center" wrapText="1"/>
    </xf>
    <xf numFmtId="176" fontId="3" fillId="0" borderId="2" xfId="8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3" xfId="8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176" fontId="7" fillId="0" borderId="3" xfId="8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176" fontId="6" fillId="0" borderId="3" xfId="8" applyNumberFormat="1" applyFont="1" applyFill="1" applyBorder="1" applyAlignment="1">
      <alignment horizontal="center" vertical="center" wrapText="1"/>
    </xf>
    <xf numFmtId="176" fontId="6" fillId="0" borderId="3" xfId="15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3" xfId="65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0" fillId="0" borderId="3" xfId="72" applyFont="1" applyFill="1" applyBorder="1" applyAlignment="1">
      <alignment horizontal="left" vertical="center" wrapText="1"/>
    </xf>
    <xf numFmtId="0" fontId="6" fillId="0" borderId="3" xfId="8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176" fontId="0" fillId="0" borderId="3" xfId="0" applyNumberFormat="1" applyFont="1" applyFill="1" applyBorder="1" applyAlignment="1">
      <alignment horizontal="center" vertical="center"/>
    </xf>
    <xf numFmtId="0" fontId="6" fillId="0" borderId="3" xfId="72" applyFont="1" applyFill="1" applyBorder="1" applyAlignment="1">
      <alignment horizontal="left" vertical="center" wrapText="1"/>
    </xf>
    <xf numFmtId="0" fontId="6" fillId="0" borderId="3" xfId="65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Font="1" applyBorder="1">
      <alignment vertical="center"/>
    </xf>
    <xf numFmtId="176" fontId="0" fillId="0" borderId="3" xfId="0" applyNumberFormat="1" applyFont="1" applyBorder="1" applyAlignment="1">
      <alignment horizontal="center" vertical="center"/>
    </xf>
    <xf numFmtId="49" fontId="6" fillId="0" borderId="3" xfId="65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wrapText="1"/>
    </xf>
    <xf numFmtId="176" fontId="6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178" fontId="6" fillId="0" borderId="3" xfId="0" applyNumberFormat="1" applyFont="1" applyFill="1" applyBorder="1" applyAlignment="1">
      <alignment horizontal="left" vertical="center" wrapText="1"/>
    </xf>
    <xf numFmtId="0" fontId="6" fillId="0" borderId="3" xfId="8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63" applyFont="1" applyBorder="1" applyAlignment="1">
      <alignment horizontal="center" vertical="center" wrapText="1"/>
    </xf>
    <xf numFmtId="176" fontId="7" fillId="0" borderId="3" xfId="58" applyNumberFormat="1" applyFont="1" applyFill="1" applyBorder="1" applyAlignment="1" applyProtection="1">
      <alignment horizontal="center" vertical="center" wrapText="1"/>
    </xf>
    <xf numFmtId="0" fontId="9" fillId="0" borderId="3" xfId="54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10" fillId="0" borderId="3" xfId="63" applyFont="1" applyBorder="1" applyAlignment="1">
      <alignment horizontal="center" vertical="center"/>
    </xf>
    <xf numFmtId="0" fontId="9" fillId="0" borderId="3" xfId="58" applyFont="1" applyFill="1" applyBorder="1" applyAlignment="1" applyProtection="1">
      <alignment vertical="center" wrapText="1"/>
    </xf>
    <xf numFmtId="0" fontId="5" fillId="0" borderId="3" xfId="35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176" fontId="9" fillId="0" borderId="3" xfId="58" applyNumberFormat="1" applyFont="1" applyFill="1" applyBorder="1" applyAlignment="1" applyProtection="1">
      <alignment horizontal="center" vertical="center" wrapText="1"/>
    </xf>
    <xf numFmtId="0" fontId="9" fillId="0" borderId="3" xfId="61" applyFont="1" applyFill="1" applyBorder="1" applyAlignment="1">
      <alignment horizontal="left" vertical="center" wrapText="1"/>
    </xf>
    <xf numFmtId="176" fontId="9" fillId="0" borderId="3" xfId="61" applyNumberFormat="1" applyFont="1" applyFill="1" applyBorder="1" applyAlignment="1">
      <alignment horizontal="center" vertical="center" wrapText="1"/>
    </xf>
    <xf numFmtId="0" fontId="9" fillId="0" borderId="3" xfId="54" applyFont="1" applyFill="1" applyBorder="1" applyAlignment="1">
      <alignment vertical="center" wrapText="1"/>
    </xf>
    <xf numFmtId="176" fontId="9" fillId="0" borderId="3" xfId="54" applyNumberFormat="1" applyFont="1" applyFill="1" applyBorder="1" applyAlignment="1">
      <alignment horizontal="center" vertical="center" wrapText="1"/>
    </xf>
    <xf numFmtId="0" fontId="9" fillId="0" borderId="3" xfId="53" applyFont="1" applyFill="1" applyBorder="1" applyAlignment="1">
      <alignment horizontal="left" vertical="center" wrapText="1"/>
    </xf>
    <xf numFmtId="0" fontId="9" fillId="2" borderId="3" xfId="61" applyFont="1" applyFill="1" applyBorder="1" applyAlignment="1">
      <alignment horizontal="left" vertical="center" wrapText="1"/>
    </xf>
    <xf numFmtId="0" fontId="9" fillId="0" borderId="3" xfId="59" applyFont="1" applyFill="1" applyBorder="1" applyAlignment="1">
      <alignment horizontal="left" vertical="center" wrapText="1"/>
    </xf>
    <xf numFmtId="0" fontId="9" fillId="0" borderId="3" xfId="58" applyFont="1" applyFill="1" applyBorder="1" applyAlignment="1" applyProtection="1">
      <alignment horizontal="left" vertical="center" wrapText="1"/>
    </xf>
    <xf numFmtId="0" fontId="9" fillId="0" borderId="3" xfId="59" applyFont="1" applyFill="1" applyBorder="1" applyAlignment="1">
      <alignment vertical="center" wrapText="1"/>
    </xf>
    <xf numFmtId="176" fontId="9" fillId="0" borderId="3" xfId="60" applyNumberFormat="1" applyFont="1" applyFill="1" applyBorder="1" applyAlignment="1">
      <alignment horizontal="center" vertical="center" wrapText="1"/>
    </xf>
    <xf numFmtId="0" fontId="9" fillId="0" borderId="3" xfId="62" applyFont="1" applyFill="1" applyBorder="1" applyAlignment="1">
      <alignment horizontal="left" vertical="center" wrapText="1"/>
    </xf>
    <xf numFmtId="0" fontId="5" fillId="0" borderId="3" xfId="62" applyFont="1" applyFill="1" applyBorder="1" applyAlignment="1">
      <alignment vertical="center"/>
    </xf>
    <xf numFmtId="176" fontId="0" fillId="0" borderId="3" xfId="64" applyNumberForma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3" xfId="63" applyFont="1" applyBorder="1" applyAlignment="1">
      <alignment horizontal="center" vertical="center"/>
    </xf>
    <xf numFmtId="0" fontId="11" fillId="0" borderId="3" xfId="35" applyFont="1" applyBorder="1" applyAlignment="1">
      <alignment vertical="center" wrapText="1"/>
    </xf>
    <xf numFmtId="0" fontId="5" fillId="0" borderId="3" xfId="62" applyFont="1" applyFill="1" applyBorder="1" applyAlignment="1">
      <alignment vertical="center" wrapText="1"/>
    </xf>
    <xf numFmtId="0" fontId="9" fillId="0" borderId="3" xfId="76" applyFont="1" applyFill="1" applyBorder="1" applyAlignment="1">
      <alignment vertical="center" wrapText="1"/>
    </xf>
    <xf numFmtId="176" fontId="9" fillId="0" borderId="3" xfId="77" applyNumberFormat="1" applyFont="1" applyFill="1" applyBorder="1" applyAlignment="1">
      <alignment horizontal="center" vertical="center" wrapText="1"/>
    </xf>
    <xf numFmtId="0" fontId="9" fillId="0" borderId="3" xfId="67" applyFont="1" applyFill="1" applyBorder="1" applyAlignment="1">
      <alignment vertical="center" wrapText="1"/>
    </xf>
    <xf numFmtId="0" fontId="9" fillId="0" borderId="3" xfId="72" applyFont="1" applyFill="1" applyBorder="1" applyAlignment="1">
      <alignment vertical="center" wrapText="1"/>
    </xf>
    <xf numFmtId="176" fontId="9" fillId="0" borderId="3" xfId="73" applyNumberFormat="1" applyFont="1" applyFill="1" applyBorder="1" applyAlignment="1">
      <alignment horizontal="center" vertical="center" wrapText="1"/>
    </xf>
    <xf numFmtId="0" fontId="9" fillId="0" borderId="3" xfId="67" applyFont="1" applyFill="1" applyBorder="1" applyAlignment="1">
      <alignment horizontal="left" vertical="center" wrapText="1"/>
    </xf>
    <xf numFmtId="176" fontId="9" fillId="0" borderId="3" xfId="70" applyNumberFormat="1" applyFont="1" applyFill="1" applyBorder="1" applyAlignment="1">
      <alignment horizontal="center" vertical="center" wrapText="1"/>
    </xf>
    <xf numFmtId="0" fontId="11" fillId="0" borderId="3" xfId="62" applyFont="1" applyFill="1" applyBorder="1" applyAlignment="1">
      <alignment vertical="center" wrapText="1"/>
    </xf>
    <xf numFmtId="0" fontId="5" fillId="0" borderId="3" xfId="52" applyFont="1" applyBorder="1" applyAlignment="1">
      <alignment vertical="center" wrapText="1"/>
    </xf>
    <xf numFmtId="0" fontId="9" fillId="0" borderId="3" xfId="53" applyFont="1" applyFill="1" applyBorder="1" applyAlignment="1">
      <alignment vertical="center" wrapText="1"/>
    </xf>
    <xf numFmtId="176" fontId="9" fillId="0" borderId="3" xfId="53" applyNumberFormat="1" applyFont="1" applyFill="1" applyBorder="1" applyAlignment="1">
      <alignment horizontal="center" vertical="center" wrapText="1"/>
    </xf>
    <xf numFmtId="176" fontId="10" fillId="0" borderId="3" xfId="54" applyNumberFormat="1" applyFont="1" applyFill="1" applyBorder="1" applyAlignment="1">
      <alignment horizontal="center" vertical="center"/>
    </xf>
    <xf numFmtId="0" fontId="9" fillId="0" borderId="3" xfId="54" applyFont="1" applyBorder="1" applyAlignment="1">
      <alignment horizontal="left" vertical="center" wrapText="1"/>
    </xf>
    <xf numFmtId="0" fontId="9" fillId="0" borderId="3" xfId="54" applyFont="1" applyBorder="1" applyAlignment="1">
      <alignment vertical="center" wrapText="1"/>
    </xf>
    <xf numFmtId="176" fontId="10" fillId="0" borderId="3" xfId="54" applyNumberFormat="1" applyFont="1" applyBorder="1" applyAlignment="1">
      <alignment horizontal="center" vertical="center"/>
    </xf>
    <xf numFmtId="0" fontId="9" fillId="0" borderId="3" xfId="58" applyFont="1" applyBorder="1" applyAlignment="1" applyProtection="1">
      <alignment vertical="center" wrapText="1"/>
    </xf>
    <xf numFmtId="176" fontId="9" fillId="0" borderId="3" xfId="58" applyNumberFormat="1" applyFont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177" fontId="6" fillId="0" borderId="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0" borderId="3" xfId="10" applyNumberFormat="1" applyFont="1" applyFill="1" applyBorder="1" applyAlignment="1" applyProtection="1">
      <alignment horizontal="left" vertical="center" wrapText="1"/>
      <protection locked="0"/>
    </xf>
    <xf numFmtId="176" fontId="6" fillId="0" borderId="3" xfId="9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6" fillId="0" borderId="3" xfId="65" applyFont="1" applyFill="1" applyBorder="1" applyAlignment="1">
      <alignment horizontal="left" vertical="center" wrapText="1"/>
    </xf>
    <xf numFmtId="0" fontId="6" fillId="0" borderId="3" xfId="10" applyNumberFormat="1" applyFont="1" applyFill="1" applyBorder="1" applyAlignment="1" applyProtection="1">
      <alignment horizontal="left" vertical="center" wrapText="1"/>
    </xf>
    <xf numFmtId="0" fontId="6" fillId="0" borderId="3" xfId="65" applyFont="1" applyFill="1" applyBorder="1" applyAlignment="1" applyProtection="1">
      <alignment horizontal="left" vertical="center" wrapText="1"/>
    </xf>
    <xf numFmtId="0" fontId="6" fillId="0" borderId="3" xfId="69" applyFont="1" applyFill="1" applyBorder="1" applyAlignment="1" applyProtection="1">
      <alignment horizontal="left" vertical="center" wrapText="1"/>
    </xf>
    <xf numFmtId="0" fontId="6" fillId="0" borderId="3" xfId="69" applyFont="1" applyFill="1" applyBorder="1" applyAlignment="1" applyProtection="1">
      <alignment horizontal="left" vertical="center" wrapText="1"/>
      <protection locked="0"/>
    </xf>
    <xf numFmtId="177" fontId="6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left" vertical="center" wrapText="1"/>
    </xf>
    <xf numFmtId="176" fontId="13" fillId="0" borderId="3" xfId="8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2" borderId="0" xfId="0" applyFill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77" fontId="17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/>
    </xf>
    <xf numFmtId="31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/>
    </xf>
    <xf numFmtId="178" fontId="6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177" fontId="0" fillId="0" borderId="3" xfId="0" applyNumberFormat="1" applyFont="1" applyFill="1" applyBorder="1" applyAlignment="1">
      <alignment horizontal="center"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6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178" fontId="19" fillId="2" borderId="3" xfId="0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177" fontId="20" fillId="2" borderId="3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77" fontId="3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7" fontId="3" fillId="2" borderId="3" xfId="0" applyNumberFormat="1" applyFont="1" applyFill="1" applyBorder="1" applyAlignment="1">
      <alignment horizontal="center" vertical="center"/>
    </xf>
    <xf numFmtId="179" fontId="19" fillId="2" borderId="3" xfId="0" applyNumberFormat="1" applyFont="1" applyFill="1" applyBorder="1" applyAlignment="1">
      <alignment horizontal="center" vertical="center"/>
    </xf>
    <xf numFmtId="0" fontId="19" fillId="2" borderId="3" xfId="0" applyNumberFormat="1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177" fontId="24" fillId="2" borderId="3" xfId="0" applyNumberFormat="1" applyFont="1" applyFill="1" applyBorder="1" applyAlignment="1">
      <alignment horizontal="center" vertical="center" wrapText="1"/>
    </xf>
    <xf numFmtId="176" fontId="19" fillId="2" borderId="3" xfId="0" applyNumberFormat="1" applyFont="1" applyFill="1" applyBorder="1" applyAlignment="1">
      <alignment horizontal="center" vertical="center"/>
    </xf>
    <xf numFmtId="0" fontId="23" fillId="2" borderId="3" xfId="0" applyNumberFormat="1" applyFont="1" applyFill="1" applyBorder="1" applyAlignment="1">
      <alignment horizontal="center" vertical="center" wrapText="1"/>
    </xf>
    <xf numFmtId="179" fontId="23" fillId="2" borderId="3" xfId="0" applyNumberFormat="1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18" fillId="0" borderId="0" xfId="0" applyFont="1">
      <alignment vertical="center"/>
    </xf>
    <xf numFmtId="0" fontId="11" fillId="0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30" fillId="0" borderId="1" xfId="0" applyFont="1" applyFill="1" applyBorder="1" applyAlignment="1">
      <alignment vertical="center"/>
    </xf>
    <xf numFmtId="0" fontId="30" fillId="0" borderId="1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left" vertical="center" wrapText="1"/>
    </xf>
    <xf numFmtId="49" fontId="11" fillId="0" borderId="3" xfId="79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>
      <alignment horizontal="left" vertical="top" wrapText="1"/>
    </xf>
    <xf numFmtId="0" fontId="27" fillId="0" borderId="0" xfId="0" applyNumberFormat="1" applyFont="1" applyFill="1" applyBorder="1" applyAlignment="1">
      <alignment horizontal="center" vertical="top" wrapText="1"/>
    </xf>
    <xf numFmtId="177" fontId="18" fillId="0" borderId="3" xfId="0" applyNumberFormat="1" applyFont="1" applyFill="1" applyBorder="1" applyAlignment="1">
      <alignment horizontal="center" vertical="center" wrapText="1"/>
    </xf>
    <xf numFmtId="177" fontId="11" fillId="0" borderId="3" xfId="0" applyNumberFormat="1" applyFont="1" applyFill="1" applyBorder="1" applyAlignment="1">
      <alignment horizontal="center" vertical="center" wrapText="1"/>
    </xf>
    <xf numFmtId="0" fontId="34" fillId="0" borderId="0" xfId="0" applyFont="1">
      <alignment vertical="center"/>
    </xf>
    <xf numFmtId="180" fontId="11" fillId="0" borderId="3" xfId="0" applyNumberFormat="1" applyFont="1" applyFill="1" applyBorder="1" applyAlignment="1">
      <alignment horizontal="center" vertical="center" wrapText="1"/>
    </xf>
  </cellXfs>
  <cellStyles count="8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Accent3 45 2" xfId="1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常规 21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1 2" xfId="52"/>
    <cellStyle name="常规 10" xfId="53"/>
    <cellStyle name="常规 16 2" xfId="54"/>
    <cellStyle name="常规 2 3" xfId="55"/>
    <cellStyle name="40% - 强调文字颜色 6" xfId="56" builtinId="51"/>
    <cellStyle name="60% - 强调文字颜色 6" xfId="57" builtinId="52"/>
    <cellStyle name="常规 13" xfId="58"/>
    <cellStyle name="常规 14" xfId="59"/>
    <cellStyle name="常规 14 2" xfId="60"/>
    <cellStyle name="常规 15" xfId="61"/>
    <cellStyle name="常规 20" xfId="62"/>
    <cellStyle name="常规 17" xfId="63"/>
    <cellStyle name="常规 19 4" xfId="64"/>
    <cellStyle name="常规 2" xfId="65"/>
    <cellStyle name="常规 2 4" xfId="66"/>
    <cellStyle name="常规 3" xfId="67"/>
    <cellStyle name="常规 3 2" xfId="68"/>
    <cellStyle name="常规 3 2 15" xfId="69"/>
    <cellStyle name="常规 3 2 2" xfId="70"/>
    <cellStyle name="常规 3 3" xfId="71"/>
    <cellStyle name="常规 4" xfId="72"/>
    <cellStyle name="常规 4 2" xfId="73"/>
    <cellStyle name="常规 4 3" xfId="74"/>
    <cellStyle name="常规 5" xfId="75"/>
    <cellStyle name="常规 7" xfId="76"/>
    <cellStyle name="常规 7 2" xfId="77"/>
    <cellStyle name="常规 8" xfId="78"/>
    <cellStyle name="常规_2004年部门预算上报表" xfId="79"/>
    <cellStyle name="常规_以工代赈项目备案表" xfId="80"/>
    <cellStyle name="样式 1" xfId="81"/>
  </cellStyles>
  <dxfs count="3">
    <dxf>
      <font>
        <sz val="11"/>
        <color rgb="FF9C0006"/>
      </font>
      <fill>
        <patternFill patternType="solid">
          <bgColor rgb="FFFFC7CE"/>
        </patternFill>
      </fill>
    </dxf>
    <dxf>
      <font>
        <b val="1"/>
        <i val="1"/>
        <sz val="11"/>
        <color rgb="FF0070C0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2"/>
  <sheetViews>
    <sheetView topLeftCell="A2" workbookViewId="0">
      <pane ySplit="5" topLeftCell="A13" activePane="bottomLeft" state="frozen"/>
      <selection/>
      <selection pane="bottomLeft" activeCell="F16" sqref="F16:F17"/>
    </sheetView>
  </sheetViews>
  <sheetFormatPr defaultColWidth="9" defaultRowHeight="13.5"/>
  <cols>
    <col min="1" max="1" width="9.5" style="212" customWidth="1"/>
    <col min="2" max="2" width="15.75" style="213" customWidth="1"/>
    <col min="3" max="3" width="6.25" style="213" customWidth="1"/>
    <col min="4" max="4" width="9.375" style="214" customWidth="1"/>
    <col min="5" max="5" width="10.5" style="214" customWidth="1"/>
    <col min="6" max="6" width="27.875" style="214" customWidth="1"/>
    <col min="7" max="7" width="19.875" style="214" customWidth="1"/>
    <col min="8" max="8" width="20.75" style="214" customWidth="1"/>
    <col min="9" max="9" width="10.125" style="151" customWidth="1"/>
    <col min="10" max="10" width="26.25" style="213" customWidth="1"/>
    <col min="11" max="11" width="9.75" style="213" customWidth="1"/>
    <col min="12" max="12" width="9.625" style="213" customWidth="1"/>
    <col min="13" max="13" width="10.125" style="213" customWidth="1"/>
    <col min="14" max="14" width="9" style="212"/>
    <col min="15" max="15" width="9.625" style="212"/>
    <col min="16" max="16384" width="9" style="212"/>
  </cols>
  <sheetData>
    <row r="1" ht="23.25" customHeight="1" spans="1:13">
      <c r="A1" s="215" t="s">
        <v>0</v>
      </c>
      <c r="B1" s="215"/>
      <c r="C1" s="216"/>
      <c r="D1" s="217"/>
      <c r="E1" s="217"/>
      <c r="F1" s="217"/>
      <c r="G1" s="217"/>
      <c r="H1" s="217"/>
      <c r="I1" s="216"/>
      <c r="J1" s="216"/>
      <c r="K1" s="216"/>
      <c r="L1" s="216"/>
      <c r="M1" s="216"/>
    </row>
    <row r="2" ht="27" spans="1:13">
      <c r="A2" s="218" t="s">
        <v>1</v>
      </c>
      <c r="B2" s="219"/>
      <c r="C2" s="219"/>
      <c r="D2" s="220"/>
      <c r="E2" s="220"/>
      <c r="F2" s="220"/>
      <c r="G2" s="220"/>
      <c r="H2" s="220"/>
      <c r="I2" s="219"/>
      <c r="J2" s="219"/>
      <c r="K2" s="219"/>
      <c r="L2" s="219"/>
      <c r="M2" s="219"/>
    </row>
    <row r="3" ht="28.5" customHeight="1" spans="1:13">
      <c r="A3" s="221" t="s">
        <v>2</v>
      </c>
      <c r="B3" s="221"/>
      <c r="C3" s="221"/>
      <c r="D3" s="221"/>
      <c r="E3" s="222"/>
      <c r="F3" s="222"/>
      <c r="G3" s="223" t="s">
        <v>3</v>
      </c>
      <c r="H3" s="223"/>
      <c r="I3" s="223"/>
      <c r="J3" s="223" t="s">
        <v>4</v>
      </c>
      <c r="K3" s="223"/>
      <c r="L3" s="223"/>
      <c r="M3" s="223"/>
    </row>
    <row r="4" ht="22.5" customHeight="1" spans="1:13">
      <c r="A4" s="224" t="s">
        <v>5</v>
      </c>
      <c r="B4" s="224" t="s">
        <v>6</v>
      </c>
      <c r="C4" s="224" t="s">
        <v>7</v>
      </c>
      <c r="D4" s="224" t="s">
        <v>8</v>
      </c>
      <c r="E4" s="224" t="s">
        <v>9</v>
      </c>
      <c r="F4" s="224" t="s">
        <v>10</v>
      </c>
      <c r="G4" s="225" t="s">
        <v>11</v>
      </c>
      <c r="H4" s="224" t="s">
        <v>12</v>
      </c>
      <c r="I4" s="224" t="s">
        <v>13</v>
      </c>
      <c r="J4" s="224" t="s">
        <v>14</v>
      </c>
      <c r="K4" s="224"/>
      <c r="L4" s="224"/>
      <c r="M4" s="224"/>
    </row>
    <row r="5" ht="14.25" spans="1:13">
      <c r="A5" s="224"/>
      <c r="B5" s="224"/>
      <c r="C5" s="224"/>
      <c r="D5" s="224"/>
      <c r="E5" s="224"/>
      <c r="F5" s="224"/>
      <c r="G5" s="225"/>
      <c r="H5" s="224"/>
      <c r="I5" s="224"/>
      <c r="J5" s="224" t="s">
        <v>15</v>
      </c>
      <c r="K5" s="224" t="s">
        <v>16</v>
      </c>
      <c r="L5" s="224"/>
      <c r="M5" s="224"/>
    </row>
    <row r="6" ht="14.25" spans="1:13">
      <c r="A6" s="224"/>
      <c r="B6" s="224"/>
      <c r="C6" s="224"/>
      <c r="D6" s="224"/>
      <c r="E6" s="224"/>
      <c r="F6" s="224"/>
      <c r="G6" s="225"/>
      <c r="H6" s="224"/>
      <c r="I6" s="224"/>
      <c r="J6" s="224"/>
      <c r="K6" s="224" t="s">
        <v>17</v>
      </c>
      <c r="L6" s="224" t="s">
        <v>18</v>
      </c>
      <c r="M6" s="224" t="s">
        <v>19</v>
      </c>
    </row>
    <row r="7" s="208" customFormat="1" ht="18.75" customHeight="1" spans="1:13">
      <c r="A7" s="226" t="s">
        <v>20</v>
      </c>
      <c r="B7" s="171"/>
      <c r="C7" s="171"/>
      <c r="D7" s="227"/>
      <c r="E7" s="227"/>
      <c r="F7" s="227"/>
      <c r="G7" s="228"/>
      <c r="H7" s="227"/>
      <c r="I7" s="238">
        <f>I8+I10+I19</f>
        <v>52426.2025</v>
      </c>
      <c r="J7" s="171"/>
      <c r="K7" s="238">
        <f>K8+K10+K19</f>
        <v>52426.2</v>
      </c>
      <c r="L7" s="238">
        <f>L8+L10+L19</f>
        <v>35410</v>
      </c>
      <c r="M7" s="238">
        <f>M8+M10+M19</f>
        <v>17016.2</v>
      </c>
    </row>
    <row r="8" ht="19.5" customHeight="1" spans="1:13">
      <c r="A8" s="229" t="s">
        <v>21</v>
      </c>
      <c r="B8" s="171" t="s">
        <v>17</v>
      </c>
      <c r="C8" s="171"/>
      <c r="D8" s="227"/>
      <c r="E8" s="227"/>
      <c r="F8" s="227"/>
      <c r="G8" s="227"/>
      <c r="H8" s="227"/>
      <c r="I8" s="238">
        <f>I9</f>
        <v>5000</v>
      </c>
      <c r="J8" s="171"/>
      <c r="K8" s="238">
        <f>K9</f>
        <v>5000</v>
      </c>
      <c r="L8" s="238">
        <f>L9</f>
        <v>3000</v>
      </c>
      <c r="M8" s="238">
        <f>M9</f>
        <v>2000</v>
      </c>
    </row>
    <row r="9" s="209" customFormat="1" ht="40.5" customHeight="1" spans="1:13">
      <c r="A9" s="229"/>
      <c r="B9" s="180" t="s">
        <v>22</v>
      </c>
      <c r="C9" s="180" t="s">
        <v>23</v>
      </c>
      <c r="D9" s="180" t="s">
        <v>24</v>
      </c>
      <c r="E9" s="230" t="s">
        <v>25</v>
      </c>
      <c r="F9" s="230" t="s">
        <v>26</v>
      </c>
      <c r="G9" s="230" t="s">
        <v>27</v>
      </c>
      <c r="H9" s="230" t="s">
        <v>28</v>
      </c>
      <c r="I9" s="239">
        <f>K9</f>
        <v>5000</v>
      </c>
      <c r="J9" s="180" t="s">
        <v>29</v>
      </c>
      <c r="K9" s="239">
        <f t="shared" ref="K9" si="0">L9+M9</f>
        <v>5000</v>
      </c>
      <c r="L9" s="239">
        <v>3000</v>
      </c>
      <c r="M9" s="180">
        <v>2000</v>
      </c>
    </row>
    <row r="10" s="210" customFormat="1" ht="33" customHeight="1" spans="1:13">
      <c r="A10" s="229" t="s">
        <v>30</v>
      </c>
      <c r="B10" s="231" t="s">
        <v>17</v>
      </c>
      <c r="C10" s="231"/>
      <c r="D10" s="231"/>
      <c r="E10" s="232"/>
      <c r="F10" s="227"/>
      <c r="G10" s="227"/>
      <c r="H10" s="227"/>
      <c r="I10" s="238">
        <f>SUM(I11:I18)</f>
        <v>44926.2025</v>
      </c>
      <c r="J10" s="171"/>
      <c r="K10" s="238">
        <f>SUM(K11:K18)</f>
        <v>44926.2</v>
      </c>
      <c r="L10" s="238">
        <f>SUM(L11:L18)</f>
        <v>31310</v>
      </c>
      <c r="M10" s="238">
        <f>SUM(M11:M18)</f>
        <v>13616.2</v>
      </c>
    </row>
    <row r="11" s="209" customFormat="1" ht="33.75" customHeight="1" spans="1:16">
      <c r="A11" s="229"/>
      <c r="B11" s="180" t="s">
        <v>31</v>
      </c>
      <c r="C11" s="180" t="s">
        <v>32</v>
      </c>
      <c r="D11" s="180" t="s">
        <v>24</v>
      </c>
      <c r="E11" s="180" t="s">
        <v>33</v>
      </c>
      <c r="F11" s="180" t="s">
        <v>34</v>
      </c>
      <c r="G11" s="180" t="s">
        <v>35</v>
      </c>
      <c r="H11" s="180" t="s">
        <v>36</v>
      </c>
      <c r="I11" s="239">
        <f>K11+K12</f>
        <v>38201.6</v>
      </c>
      <c r="J11" s="180" t="s">
        <v>29</v>
      </c>
      <c r="K11" s="239">
        <f t="shared" ref="K11:K18" si="1">L11+M11</f>
        <v>36201.6</v>
      </c>
      <c r="L11" s="180">
        <v>25000</v>
      </c>
      <c r="M11" s="180">
        <v>11201.6</v>
      </c>
      <c r="P11" s="240"/>
    </row>
    <row r="12" s="209" customFormat="1" ht="36.75" customHeight="1" spans="1:16">
      <c r="A12" s="229"/>
      <c r="B12" s="180"/>
      <c r="C12" s="180"/>
      <c r="D12" s="180"/>
      <c r="E12" s="180"/>
      <c r="F12" s="180"/>
      <c r="G12" s="180"/>
      <c r="H12" s="180"/>
      <c r="I12" s="239"/>
      <c r="J12" s="180" t="s">
        <v>37</v>
      </c>
      <c r="K12" s="239">
        <f t="shared" si="1"/>
        <v>2000</v>
      </c>
      <c r="L12" s="180">
        <v>2000</v>
      </c>
      <c r="M12" s="180"/>
      <c r="P12" s="240"/>
    </row>
    <row r="13" s="211" customFormat="1" ht="38.25" customHeight="1" spans="1:13">
      <c r="A13" s="229"/>
      <c r="B13" s="180" t="s">
        <v>38</v>
      </c>
      <c r="C13" s="180" t="s">
        <v>39</v>
      </c>
      <c r="D13" s="180" t="s">
        <v>40</v>
      </c>
      <c r="E13" s="180" t="s">
        <v>41</v>
      </c>
      <c r="F13" s="180" t="s">
        <v>42</v>
      </c>
      <c r="G13" s="180" t="s">
        <v>43</v>
      </c>
      <c r="H13" s="180" t="s">
        <v>44</v>
      </c>
      <c r="I13" s="239">
        <f>K13+K14</f>
        <v>1418</v>
      </c>
      <c r="J13" s="180" t="s">
        <v>29</v>
      </c>
      <c r="K13" s="239">
        <f t="shared" si="1"/>
        <v>298</v>
      </c>
      <c r="L13" s="239">
        <v>298</v>
      </c>
      <c r="M13" s="180"/>
    </row>
    <row r="14" s="211" customFormat="1" ht="34.5" customHeight="1" spans="1:13">
      <c r="A14" s="229"/>
      <c r="B14" s="180"/>
      <c r="C14" s="180"/>
      <c r="D14" s="180"/>
      <c r="E14" s="180"/>
      <c r="F14" s="180"/>
      <c r="G14" s="180"/>
      <c r="H14" s="180"/>
      <c r="I14" s="239"/>
      <c r="J14" s="180" t="s">
        <v>45</v>
      </c>
      <c r="K14" s="239">
        <f t="shared" si="1"/>
        <v>1120</v>
      </c>
      <c r="L14" s="239">
        <v>1120</v>
      </c>
      <c r="M14" s="180"/>
    </row>
    <row r="15" s="209" customFormat="1" ht="80.25" customHeight="1" spans="1:13">
      <c r="A15" s="229"/>
      <c r="B15" s="180" t="s">
        <v>46</v>
      </c>
      <c r="C15" s="180" t="s">
        <v>47</v>
      </c>
      <c r="D15" s="180" t="s">
        <v>24</v>
      </c>
      <c r="E15" s="180" t="s">
        <v>48</v>
      </c>
      <c r="F15" s="180" t="s">
        <v>49</v>
      </c>
      <c r="G15" s="180" t="s">
        <v>43</v>
      </c>
      <c r="H15" s="180" t="s">
        <v>50</v>
      </c>
      <c r="I15" s="239">
        <f>K15</f>
        <v>1392</v>
      </c>
      <c r="J15" s="180" t="s">
        <v>29</v>
      </c>
      <c r="K15" s="239">
        <f t="shared" si="1"/>
        <v>1392</v>
      </c>
      <c r="L15" s="239">
        <v>1392</v>
      </c>
      <c r="M15" s="180"/>
    </row>
    <row r="16" s="209" customFormat="1" ht="37.5" customHeight="1" spans="1:13">
      <c r="A16" s="229"/>
      <c r="B16" s="180" t="s">
        <v>51</v>
      </c>
      <c r="C16" s="233" t="s">
        <v>52</v>
      </c>
      <c r="D16" s="180" t="s">
        <v>24</v>
      </c>
      <c r="E16" s="180" t="s">
        <v>48</v>
      </c>
      <c r="F16" s="180" t="s">
        <v>53</v>
      </c>
      <c r="G16" s="180" t="s">
        <v>54</v>
      </c>
      <c r="H16" s="234" t="s">
        <v>55</v>
      </c>
      <c r="I16" s="239">
        <f>K16+K17</f>
        <v>2328.73</v>
      </c>
      <c r="J16" s="180" t="s">
        <v>56</v>
      </c>
      <c r="K16" s="239">
        <f t="shared" si="1"/>
        <v>828.73</v>
      </c>
      <c r="L16" s="180"/>
      <c r="M16" s="239">
        <v>828.73</v>
      </c>
    </row>
    <row r="17" s="209" customFormat="1" ht="36.75" customHeight="1" spans="1:13">
      <c r="A17" s="229"/>
      <c r="B17" s="180"/>
      <c r="C17" s="233"/>
      <c r="D17" s="180"/>
      <c r="E17" s="180"/>
      <c r="F17" s="180"/>
      <c r="G17" s="180"/>
      <c r="H17" s="234"/>
      <c r="I17" s="180"/>
      <c r="J17" s="180" t="s">
        <v>45</v>
      </c>
      <c r="K17" s="239">
        <f t="shared" si="1"/>
        <v>1500</v>
      </c>
      <c r="L17" s="239">
        <v>1500</v>
      </c>
      <c r="M17" s="180"/>
    </row>
    <row r="18" s="209" customFormat="1" ht="88.5" customHeight="1" spans="1:13">
      <c r="A18" s="229"/>
      <c r="B18" s="180" t="s">
        <v>57</v>
      </c>
      <c r="C18" s="180" t="s">
        <v>58</v>
      </c>
      <c r="D18" s="180" t="s">
        <v>24</v>
      </c>
      <c r="E18" s="180" t="s">
        <v>59</v>
      </c>
      <c r="F18" s="230" t="s">
        <v>60</v>
      </c>
      <c r="G18" s="141" t="s">
        <v>61</v>
      </c>
      <c r="H18" s="180" t="s">
        <v>62</v>
      </c>
      <c r="I18" s="241">
        <v>1585.8725</v>
      </c>
      <c r="J18" s="180" t="s">
        <v>63</v>
      </c>
      <c r="K18" s="239">
        <f t="shared" si="1"/>
        <v>1585.87</v>
      </c>
      <c r="L18" s="180"/>
      <c r="M18" s="180">
        <v>1585.87</v>
      </c>
    </row>
    <row r="19" s="210" customFormat="1" ht="34.5" customHeight="1" spans="1:13">
      <c r="A19" s="229" t="s">
        <v>64</v>
      </c>
      <c r="B19" s="171" t="s">
        <v>17</v>
      </c>
      <c r="C19" s="171"/>
      <c r="D19" s="171"/>
      <c r="E19" s="180"/>
      <c r="F19" s="227"/>
      <c r="G19" s="227"/>
      <c r="H19" s="227"/>
      <c r="I19" s="239">
        <f>SUM(I20:I21)</f>
        <v>2500</v>
      </c>
      <c r="J19" s="180"/>
      <c r="K19" s="239">
        <f>SUM(K20:K21)</f>
        <v>2500</v>
      </c>
      <c r="L19" s="239">
        <f>SUM(L20:L21)</f>
        <v>1100</v>
      </c>
      <c r="M19" s="239">
        <f>SUM(M20:M21)</f>
        <v>1400</v>
      </c>
    </row>
    <row r="20" s="209" customFormat="1" ht="36" customHeight="1" spans="1:13">
      <c r="A20" s="229"/>
      <c r="B20" s="180" t="s">
        <v>65</v>
      </c>
      <c r="C20" s="180" t="s">
        <v>66</v>
      </c>
      <c r="D20" s="180" t="s">
        <v>24</v>
      </c>
      <c r="E20" s="230" t="s">
        <v>67</v>
      </c>
      <c r="F20" s="235" t="s">
        <v>68</v>
      </c>
      <c r="G20" s="141" t="s">
        <v>69</v>
      </c>
      <c r="H20" s="230" t="s">
        <v>70</v>
      </c>
      <c r="I20" s="239">
        <f>K20</f>
        <v>1400</v>
      </c>
      <c r="J20" s="180" t="s">
        <v>29</v>
      </c>
      <c r="K20" s="239">
        <f>L20+M20</f>
        <v>1400</v>
      </c>
      <c r="L20" s="239"/>
      <c r="M20" s="239">
        <v>1400</v>
      </c>
    </row>
    <row r="21" s="209" customFormat="1" ht="36" customHeight="1" spans="1:13">
      <c r="A21" s="229"/>
      <c r="B21" s="180" t="s">
        <v>71</v>
      </c>
      <c r="C21" s="180" t="s">
        <v>66</v>
      </c>
      <c r="D21" s="180" t="s">
        <v>24</v>
      </c>
      <c r="E21" s="230" t="s">
        <v>67</v>
      </c>
      <c r="F21" s="230" t="s">
        <v>72</v>
      </c>
      <c r="G21" s="230" t="s">
        <v>73</v>
      </c>
      <c r="H21" s="230" t="s">
        <v>74</v>
      </c>
      <c r="I21" s="239">
        <f>K21</f>
        <v>1100</v>
      </c>
      <c r="J21" s="180" t="s">
        <v>29</v>
      </c>
      <c r="K21" s="239">
        <f>L21+M21</f>
        <v>1100</v>
      </c>
      <c r="L21" s="239">
        <v>1100</v>
      </c>
      <c r="M21" s="239"/>
    </row>
    <row r="22" ht="33" customHeight="1" spans="1:13">
      <c r="A22" s="236"/>
      <c r="B22" s="237"/>
      <c r="C22" s="237"/>
      <c r="D22" s="236"/>
      <c r="E22" s="236"/>
      <c r="F22" s="236"/>
      <c r="G22" s="236"/>
      <c r="H22" s="236"/>
      <c r="I22" s="237"/>
      <c r="J22" s="237"/>
      <c r="K22" s="237"/>
      <c r="L22" s="237"/>
      <c r="M22" s="216"/>
    </row>
  </sheetData>
  <autoFilter ref="A6:P21">
    <extLst/>
  </autoFilter>
  <mergeCells count="43">
    <mergeCell ref="A1:B1"/>
    <mergeCell ref="A2:M2"/>
    <mergeCell ref="G3:H3"/>
    <mergeCell ref="J3:M3"/>
    <mergeCell ref="J4:M4"/>
    <mergeCell ref="K5:M5"/>
    <mergeCell ref="A4:A6"/>
    <mergeCell ref="A8:A9"/>
    <mergeCell ref="A10:A18"/>
    <mergeCell ref="A19:A21"/>
    <mergeCell ref="B4:B6"/>
    <mergeCell ref="B11:B12"/>
    <mergeCell ref="B13:B14"/>
    <mergeCell ref="B16:B17"/>
    <mergeCell ref="C4:C6"/>
    <mergeCell ref="C11:C12"/>
    <mergeCell ref="C13:C14"/>
    <mergeCell ref="C16:C17"/>
    <mergeCell ref="D4:D6"/>
    <mergeCell ref="D11:D12"/>
    <mergeCell ref="D13:D14"/>
    <mergeCell ref="D16:D17"/>
    <mergeCell ref="E4:E6"/>
    <mergeCell ref="E11:E12"/>
    <mergeCell ref="E13:E14"/>
    <mergeCell ref="E16:E17"/>
    <mergeCell ref="F4:F6"/>
    <mergeCell ref="F11:F12"/>
    <mergeCell ref="F13:F14"/>
    <mergeCell ref="F16:F17"/>
    <mergeCell ref="G4:G6"/>
    <mergeCell ref="G11:G12"/>
    <mergeCell ref="G13:G14"/>
    <mergeCell ref="G16:G17"/>
    <mergeCell ref="H4:H6"/>
    <mergeCell ref="H11:H12"/>
    <mergeCell ref="H13:H14"/>
    <mergeCell ref="H16:H17"/>
    <mergeCell ref="I4:I6"/>
    <mergeCell ref="I11:I12"/>
    <mergeCell ref="I13:I14"/>
    <mergeCell ref="I16:I17"/>
    <mergeCell ref="J5:J6"/>
  </mergeCells>
  <pageMargins left="0.46875" right="0.15625" top="0.747916666666667" bottom="0.629166666666667" header="0.511805555555556" footer="0.26875"/>
  <pageSetup paperSize="9" scale="77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6"/>
  <sheetViews>
    <sheetView workbookViewId="0">
      <pane xSplit="1" ySplit="1" topLeftCell="B2" activePane="bottomRight" state="frozen"/>
      <selection/>
      <selection pane="topRight"/>
      <selection pane="bottomLeft"/>
      <selection pane="bottomRight" activeCell="F9" sqref="F9"/>
    </sheetView>
  </sheetViews>
  <sheetFormatPr defaultColWidth="9" defaultRowHeight="13.5" outlineLevelCol="7"/>
  <cols>
    <col min="1" max="1" width="19.625" style="36" customWidth="1"/>
    <col min="2" max="2" width="8.25" style="36" customWidth="1"/>
    <col min="3" max="3" width="8.625" style="36" customWidth="1"/>
    <col min="4" max="4" width="30.75" style="150" customWidth="1"/>
    <col min="5" max="5" width="25.75" style="151" customWidth="1"/>
    <col min="6" max="6" width="16" style="30" customWidth="1"/>
    <col min="7" max="7" width="50.75" style="152" customWidth="1"/>
    <col min="8" max="8" width="23.25" style="153" customWidth="1"/>
    <col min="9" max="16384" width="9" style="33"/>
  </cols>
  <sheetData>
    <row r="1" ht="25.5" spans="1:1">
      <c r="A1" s="38" t="s">
        <v>75</v>
      </c>
    </row>
    <row r="2" s="145" customFormat="1" ht="25.5" spans="1:8">
      <c r="A2" s="154" t="s">
        <v>76</v>
      </c>
      <c r="B2" s="154"/>
      <c r="C2" s="154"/>
      <c r="D2" s="154"/>
      <c r="E2" s="155"/>
      <c r="F2" s="154"/>
      <c r="G2" s="156"/>
      <c r="H2" s="157"/>
    </row>
    <row r="3" s="146" customFormat="1" ht="24.75" customHeight="1" spans="1:8">
      <c r="A3" s="8" t="s">
        <v>77</v>
      </c>
      <c r="B3" s="8"/>
      <c r="C3" s="8"/>
      <c r="D3" s="8"/>
      <c r="E3" s="158">
        <v>43900</v>
      </c>
      <c r="F3" s="159"/>
      <c r="G3" s="160" t="s">
        <v>4</v>
      </c>
      <c r="H3" s="161"/>
    </row>
    <row r="4" s="147" customFormat="1" ht="27" spans="1:8">
      <c r="A4" s="45" t="s">
        <v>6</v>
      </c>
      <c r="B4" s="45" t="s">
        <v>78</v>
      </c>
      <c r="C4" s="45" t="s">
        <v>8</v>
      </c>
      <c r="D4" s="45" t="s">
        <v>9</v>
      </c>
      <c r="E4" s="44" t="s">
        <v>79</v>
      </c>
      <c r="F4" s="45" t="s">
        <v>80</v>
      </c>
      <c r="G4" s="15" t="s">
        <v>81</v>
      </c>
      <c r="H4" s="162" t="s">
        <v>82</v>
      </c>
    </row>
    <row r="5" s="147" customFormat="1" ht="27" spans="1:8">
      <c r="A5" s="163" t="s">
        <v>83</v>
      </c>
      <c r="B5" s="25"/>
      <c r="C5" s="25"/>
      <c r="D5" s="25"/>
      <c r="E5" s="44"/>
      <c r="F5" s="25"/>
      <c r="G5" s="15" t="s">
        <v>28</v>
      </c>
      <c r="H5" s="162">
        <f>H6+H14+H16+H21+H35+H40+H51+H54+H65+H68+H73+H93+H96+H99+H104+H111+H116+H121</f>
        <v>4999.996</v>
      </c>
    </row>
    <row r="6" ht="30" customHeight="1" spans="1:8">
      <c r="A6" s="163" t="s">
        <v>84</v>
      </c>
      <c r="B6" s="45"/>
      <c r="C6" s="45"/>
      <c r="D6" s="45"/>
      <c r="E6" s="44" t="s">
        <v>85</v>
      </c>
      <c r="F6" s="45" t="s">
        <v>86</v>
      </c>
      <c r="G6" s="15" t="s">
        <v>87</v>
      </c>
      <c r="H6" s="28">
        <f>SUM(H7:H13)</f>
        <v>330.66</v>
      </c>
    </row>
    <row r="7" ht="20.1" customHeight="1" spans="1:8">
      <c r="A7" s="25" t="s">
        <v>88</v>
      </c>
      <c r="B7" s="25" t="s">
        <v>89</v>
      </c>
      <c r="C7" s="25" t="s">
        <v>89</v>
      </c>
      <c r="D7" s="164" t="s">
        <v>90</v>
      </c>
      <c r="E7" s="165">
        <v>213</v>
      </c>
      <c r="F7" s="25">
        <v>0.09</v>
      </c>
      <c r="G7" s="166" t="s">
        <v>91</v>
      </c>
      <c r="H7" s="167">
        <f t="shared" ref="H7:H13" si="0">E7*F7</f>
        <v>19.17</v>
      </c>
    </row>
    <row r="8" ht="20.1" customHeight="1" spans="1:8">
      <c r="A8" s="25" t="s">
        <v>88</v>
      </c>
      <c r="B8" s="25" t="s">
        <v>92</v>
      </c>
      <c r="C8" s="25" t="s">
        <v>92</v>
      </c>
      <c r="D8" s="164" t="s">
        <v>90</v>
      </c>
      <c r="E8" s="165">
        <v>413</v>
      </c>
      <c r="F8" s="25">
        <v>0.09</v>
      </c>
      <c r="G8" s="166" t="s">
        <v>93</v>
      </c>
      <c r="H8" s="167">
        <f t="shared" si="0"/>
        <v>37.17</v>
      </c>
    </row>
    <row r="9" ht="20.1" customHeight="1" spans="1:8">
      <c r="A9" s="25" t="s">
        <v>88</v>
      </c>
      <c r="B9" s="25" t="s">
        <v>94</v>
      </c>
      <c r="C9" s="25" t="s">
        <v>94</v>
      </c>
      <c r="D9" s="164" t="s">
        <v>90</v>
      </c>
      <c r="E9" s="165">
        <v>600</v>
      </c>
      <c r="F9" s="25">
        <v>0.09</v>
      </c>
      <c r="G9" s="166" t="s">
        <v>95</v>
      </c>
      <c r="H9" s="167">
        <f t="shared" si="0"/>
        <v>54</v>
      </c>
    </row>
    <row r="10" ht="20.1" customHeight="1" spans="1:8">
      <c r="A10" s="25" t="s">
        <v>88</v>
      </c>
      <c r="B10" s="25" t="s">
        <v>96</v>
      </c>
      <c r="C10" s="25" t="s">
        <v>96</v>
      </c>
      <c r="D10" s="164" t="s">
        <v>90</v>
      </c>
      <c r="E10" s="165">
        <v>34</v>
      </c>
      <c r="F10" s="25">
        <v>0.09</v>
      </c>
      <c r="G10" s="166" t="s">
        <v>97</v>
      </c>
      <c r="H10" s="167">
        <f t="shared" si="0"/>
        <v>3.06</v>
      </c>
    </row>
    <row r="11" ht="20.1" customHeight="1" spans="1:8">
      <c r="A11" s="25" t="s">
        <v>88</v>
      </c>
      <c r="B11" s="25" t="s">
        <v>98</v>
      </c>
      <c r="C11" s="25" t="s">
        <v>98</v>
      </c>
      <c r="D11" s="164" t="s">
        <v>90</v>
      </c>
      <c r="E11" s="165">
        <v>1334</v>
      </c>
      <c r="F11" s="25">
        <v>0.09</v>
      </c>
      <c r="G11" s="166" t="s">
        <v>99</v>
      </c>
      <c r="H11" s="167">
        <f t="shared" si="0"/>
        <v>120.06</v>
      </c>
    </row>
    <row r="12" ht="20.1" customHeight="1" spans="1:8">
      <c r="A12" s="25" t="s">
        <v>88</v>
      </c>
      <c r="B12" s="25" t="s">
        <v>100</v>
      </c>
      <c r="C12" s="25" t="s">
        <v>100</v>
      </c>
      <c r="D12" s="164" t="s">
        <v>90</v>
      </c>
      <c r="E12" s="165">
        <v>800</v>
      </c>
      <c r="F12" s="25">
        <v>0.09</v>
      </c>
      <c r="G12" s="166" t="s">
        <v>101</v>
      </c>
      <c r="H12" s="167">
        <f t="shared" si="0"/>
        <v>72</v>
      </c>
    </row>
    <row r="13" ht="20.1" customHeight="1" spans="1:8">
      <c r="A13" s="25" t="s">
        <v>88</v>
      </c>
      <c r="B13" s="25" t="s">
        <v>102</v>
      </c>
      <c r="C13" s="25" t="s">
        <v>102</v>
      </c>
      <c r="D13" s="164" t="s">
        <v>90</v>
      </c>
      <c r="E13" s="165">
        <v>280</v>
      </c>
      <c r="F13" s="25">
        <v>0.09</v>
      </c>
      <c r="G13" s="166" t="s">
        <v>103</v>
      </c>
      <c r="H13" s="167">
        <f t="shared" si="0"/>
        <v>25.2</v>
      </c>
    </row>
    <row r="14" ht="30" customHeight="1" spans="1:8">
      <c r="A14" s="163" t="s">
        <v>104</v>
      </c>
      <c r="B14" s="45"/>
      <c r="C14" s="45"/>
      <c r="D14" s="45"/>
      <c r="E14" s="168" t="s">
        <v>105</v>
      </c>
      <c r="F14" s="45" t="s">
        <v>106</v>
      </c>
      <c r="G14" s="15" t="s">
        <v>107</v>
      </c>
      <c r="H14" s="162">
        <v>40</v>
      </c>
    </row>
    <row r="15" ht="20.1" customHeight="1" spans="1:8">
      <c r="A15" s="25" t="s">
        <v>108</v>
      </c>
      <c r="B15" s="25" t="s">
        <v>109</v>
      </c>
      <c r="C15" s="25" t="s">
        <v>109</v>
      </c>
      <c r="D15" s="164" t="s">
        <v>90</v>
      </c>
      <c r="E15" s="169">
        <v>800</v>
      </c>
      <c r="F15" s="25">
        <v>500</v>
      </c>
      <c r="G15" s="16" t="s">
        <v>107</v>
      </c>
      <c r="H15" s="167">
        <v>40</v>
      </c>
    </row>
    <row r="16" ht="30" customHeight="1" spans="1:8">
      <c r="A16" s="170" t="s">
        <v>110</v>
      </c>
      <c r="B16" s="63"/>
      <c r="C16" s="63"/>
      <c r="D16" s="63"/>
      <c r="E16" s="44" t="s">
        <v>111</v>
      </c>
      <c r="F16" s="45" t="s">
        <v>112</v>
      </c>
      <c r="G16" s="171" t="s">
        <v>113</v>
      </c>
      <c r="H16" s="162">
        <f>H17+H18+H19+H20</f>
        <v>117.29</v>
      </c>
    </row>
    <row r="17" s="148" customFormat="1" ht="20.1" customHeight="1" spans="1:8">
      <c r="A17" s="172" t="s">
        <v>114</v>
      </c>
      <c r="B17" s="164" t="s">
        <v>115</v>
      </c>
      <c r="C17" s="164" t="s">
        <v>115</v>
      </c>
      <c r="D17" s="164" t="s">
        <v>90</v>
      </c>
      <c r="E17" s="165">
        <v>10</v>
      </c>
      <c r="F17" s="25">
        <v>2000</v>
      </c>
      <c r="G17" s="166" t="s">
        <v>116</v>
      </c>
      <c r="H17" s="167">
        <v>2</v>
      </c>
    </row>
    <row r="18" s="148" customFormat="1" ht="20.1" customHeight="1" spans="1:8">
      <c r="A18" s="173" t="s">
        <v>117</v>
      </c>
      <c r="B18" s="174" t="s">
        <v>118</v>
      </c>
      <c r="C18" s="174" t="s">
        <v>118</v>
      </c>
      <c r="D18" s="174" t="s">
        <v>90</v>
      </c>
      <c r="E18" s="175">
        <v>50967</v>
      </c>
      <c r="F18" s="176">
        <v>3</v>
      </c>
      <c r="G18" s="177" t="s">
        <v>119</v>
      </c>
      <c r="H18" s="178">
        <v>15.2901</v>
      </c>
    </row>
    <row r="19" s="148" customFormat="1" ht="20.1" customHeight="1" spans="1:8">
      <c r="A19" s="173" t="s">
        <v>117</v>
      </c>
      <c r="B19" s="174" t="s">
        <v>120</v>
      </c>
      <c r="C19" s="174" t="s">
        <v>120</v>
      </c>
      <c r="D19" s="174" t="s">
        <v>90</v>
      </c>
      <c r="E19" s="175">
        <v>103333</v>
      </c>
      <c r="F19" s="176">
        <v>3</v>
      </c>
      <c r="G19" s="177" t="s">
        <v>121</v>
      </c>
      <c r="H19" s="178">
        <v>30.9999</v>
      </c>
    </row>
    <row r="20" s="148" customFormat="1" ht="20.1" customHeight="1" spans="1:8">
      <c r="A20" s="173" t="s">
        <v>117</v>
      </c>
      <c r="B20" s="174" t="s">
        <v>122</v>
      </c>
      <c r="C20" s="174" t="s">
        <v>122</v>
      </c>
      <c r="D20" s="174" t="s">
        <v>90</v>
      </c>
      <c r="E20" s="175">
        <v>230000</v>
      </c>
      <c r="F20" s="176">
        <v>3</v>
      </c>
      <c r="G20" s="177" t="s">
        <v>123</v>
      </c>
      <c r="H20" s="178">
        <v>69</v>
      </c>
    </row>
    <row r="21" ht="30" customHeight="1" spans="1:8">
      <c r="A21" s="163" t="s">
        <v>124</v>
      </c>
      <c r="B21" s="45"/>
      <c r="C21" s="45"/>
      <c r="D21" s="45"/>
      <c r="E21" s="44" t="s">
        <v>125</v>
      </c>
      <c r="F21" s="45" t="s">
        <v>126</v>
      </c>
      <c r="G21" s="15" t="s">
        <v>127</v>
      </c>
      <c r="H21" s="162">
        <f>SUM(H22:H34)</f>
        <v>724.8</v>
      </c>
    </row>
    <row r="22" ht="20.1" customHeight="1" spans="1:8">
      <c r="A22" s="164" t="s">
        <v>128</v>
      </c>
      <c r="B22" s="164" t="s">
        <v>89</v>
      </c>
      <c r="C22" s="164" t="s">
        <v>89</v>
      </c>
      <c r="D22" s="164" t="s">
        <v>90</v>
      </c>
      <c r="E22" s="165">
        <v>14400</v>
      </c>
      <c r="F22" s="25">
        <v>0.0025</v>
      </c>
      <c r="G22" s="166" t="s">
        <v>129</v>
      </c>
      <c r="H22" s="167">
        <f t="shared" ref="H22:H34" si="1">E22*F22</f>
        <v>36</v>
      </c>
    </row>
    <row r="23" ht="20.1" customHeight="1" spans="1:8">
      <c r="A23" s="164" t="s">
        <v>128</v>
      </c>
      <c r="B23" s="164" t="s">
        <v>130</v>
      </c>
      <c r="C23" s="164" t="s">
        <v>130</v>
      </c>
      <c r="D23" s="164" t="s">
        <v>90</v>
      </c>
      <c r="E23" s="165">
        <v>60000</v>
      </c>
      <c r="F23" s="25">
        <v>0.0025</v>
      </c>
      <c r="G23" s="166" t="s">
        <v>131</v>
      </c>
      <c r="H23" s="167">
        <f t="shared" si="1"/>
        <v>150</v>
      </c>
    </row>
    <row r="24" ht="20.1" customHeight="1" spans="1:8">
      <c r="A24" s="164" t="s">
        <v>128</v>
      </c>
      <c r="B24" s="164" t="s">
        <v>132</v>
      </c>
      <c r="C24" s="164" t="s">
        <v>132</v>
      </c>
      <c r="D24" s="164" t="s">
        <v>90</v>
      </c>
      <c r="E24" s="165">
        <v>28000</v>
      </c>
      <c r="F24" s="25">
        <v>0.0025</v>
      </c>
      <c r="G24" s="166" t="s">
        <v>133</v>
      </c>
      <c r="H24" s="167">
        <f t="shared" si="1"/>
        <v>70</v>
      </c>
    </row>
    <row r="25" ht="20.1" customHeight="1" spans="1:8">
      <c r="A25" s="164" t="s">
        <v>128</v>
      </c>
      <c r="B25" s="164" t="s">
        <v>134</v>
      </c>
      <c r="C25" s="164" t="s">
        <v>134</v>
      </c>
      <c r="D25" s="164" t="s">
        <v>90</v>
      </c>
      <c r="E25" s="165">
        <v>16000</v>
      </c>
      <c r="F25" s="25">
        <v>0.0025</v>
      </c>
      <c r="G25" s="166" t="s">
        <v>135</v>
      </c>
      <c r="H25" s="167">
        <f t="shared" si="1"/>
        <v>40</v>
      </c>
    </row>
    <row r="26" ht="20.1" customHeight="1" spans="1:8">
      <c r="A26" s="164" t="s">
        <v>128</v>
      </c>
      <c r="B26" s="164" t="s">
        <v>96</v>
      </c>
      <c r="C26" s="164" t="s">
        <v>96</v>
      </c>
      <c r="D26" s="164" t="s">
        <v>90</v>
      </c>
      <c r="E26" s="165">
        <v>8800</v>
      </c>
      <c r="F26" s="25">
        <v>0.0025</v>
      </c>
      <c r="G26" s="166" t="s">
        <v>136</v>
      </c>
      <c r="H26" s="167">
        <f t="shared" si="1"/>
        <v>22</v>
      </c>
    </row>
    <row r="27" ht="20.1" customHeight="1" spans="1:8">
      <c r="A27" s="164" t="s">
        <v>128</v>
      </c>
      <c r="B27" s="164" t="s">
        <v>100</v>
      </c>
      <c r="C27" s="164" t="s">
        <v>100</v>
      </c>
      <c r="D27" s="164" t="s">
        <v>90</v>
      </c>
      <c r="E27" s="165">
        <v>18000</v>
      </c>
      <c r="F27" s="25">
        <v>0.0025</v>
      </c>
      <c r="G27" s="166" t="s">
        <v>137</v>
      </c>
      <c r="H27" s="167">
        <f t="shared" si="1"/>
        <v>45</v>
      </c>
    </row>
    <row r="28" ht="20.1" customHeight="1" spans="1:8">
      <c r="A28" s="164" t="s">
        <v>128</v>
      </c>
      <c r="B28" s="164" t="s">
        <v>115</v>
      </c>
      <c r="C28" s="164" t="s">
        <v>115</v>
      </c>
      <c r="D28" s="164" t="s">
        <v>90</v>
      </c>
      <c r="E28" s="165">
        <v>12000</v>
      </c>
      <c r="F28" s="25">
        <v>0.0025</v>
      </c>
      <c r="G28" s="166" t="s">
        <v>138</v>
      </c>
      <c r="H28" s="167">
        <f t="shared" si="1"/>
        <v>30</v>
      </c>
    </row>
    <row r="29" customFormat="1" ht="20.1" customHeight="1" spans="1:8">
      <c r="A29" s="164" t="s">
        <v>128</v>
      </c>
      <c r="B29" s="164" t="s">
        <v>102</v>
      </c>
      <c r="C29" s="164" t="s">
        <v>102</v>
      </c>
      <c r="D29" s="164" t="s">
        <v>90</v>
      </c>
      <c r="E29" s="165">
        <v>30000</v>
      </c>
      <c r="F29" s="25">
        <v>0.0025</v>
      </c>
      <c r="G29" s="166" t="s">
        <v>139</v>
      </c>
      <c r="H29" s="167">
        <f t="shared" si="1"/>
        <v>75</v>
      </c>
    </row>
    <row r="30" customFormat="1" ht="20.1" customHeight="1" spans="1:8">
      <c r="A30" s="164" t="s">
        <v>128</v>
      </c>
      <c r="B30" s="164" t="s">
        <v>120</v>
      </c>
      <c r="C30" s="164" t="s">
        <v>120</v>
      </c>
      <c r="D30" s="164" t="s">
        <v>90</v>
      </c>
      <c r="E30" s="165">
        <v>9000</v>
      </c>
      <c r="F30" s="25">
        <v>0.0025</v>
      </c>
      <c r="G30" s="166" t="s">
        <v>140</v>
      </c>
      <c r="H30" s="167">
        <f t="shared" si="1"/>
        <v>22.5</v>
      </c>
    </row>
    <row r="31" customFormat="1" ht="20.1" customHeight="1" spans="1:8">
      <c r="A31" s="164" t="s">
        <v>128</v>
      </c>
      <c r="B31" s="173" t="s">
        <v>141</v>
      </c>
      <c r="C31" s="173" t="s">
        <v>141</v>
      </c>
      <c r="D31" s="164" t="s">
        <v>90</v>
      </c>
      <c r="E31" s="175">
        <v>23520</v>
      </c>
      <c r="F31" s="25">
        <v>0.0025</v>
      </c>
      <c r="G31" s="179" t="s">
        <v>142</v>
      </c>
      <c r="H31" s="167">
        <f t="shared" si="1"/>
        <v>58.8</v>
      </c>
    </row>
    <row r="32" customFormat="1" ht="20.1" customHeight="1" spans="1:8">
      <c r="A32" s="164" t="s">
        <v>128</v>
      </c>
      <c r="B32" s="173" t="s">
        <v>143</v>
      </c>
      <c r="C32" s="173" t="s">
        <v>143</v>
      </c>
      <c r="D32" s="164" t="s">
        <v>90</v>
      </c>
      <c r="E32" s="175">
        <v>15400</v>
      </c>
      <c r="F32" s="25">
        <v>0.0025</v>
      </c>
      <c r="G32" s="179" t="s">
        <v>144</v>
      </c>
      <c r="H32" s="167">
        <f t="shared" si="1"/>
        <v>38.5</v>
      </c>
    </row>
    <row r="33" customFormat="1" ht="20.1" customHeight="1" spans="1:8">
      <c r="A33" s="164" t="s">
        <v>128</v>
      </c>
      <c r="B33" s="173" t="s">
        <v>94</v>
      </c>
      <c r="C33" s="173" t="s">
        <v>94</v>
      </c>
      <c r="D33" s="164" t="s">
        <v>90</v>
      </c>
      <c r="E33" s="175">
        <v>36400</v>
      </c>
      <c r="F33" s="25">
        <v>0.0025</v>
      </c>
      <c r="G33" s="179" t="s">
        <v>145</v>
      </c>
      <c r="H33" s="167">
        <f t="shared" si="1"/>
        <v>91</v>
      </c>
    </row>
    <row r="34" customFormat="1" ht="20.1" customHeight="1" spans="1:8">
      <c r="A34" s="164" t="s">
        <v>128</v>
      </c>
      <c r="B34" s="164" t="s">
        <v>92</v>
      </c>
      <c r="C34" s="164" t="s">
        <v>92</v>
      </c>
      <c r="D34" s="164" t="s">
        <v>90</v>
      </c>
      <c r="E34" s="175">
        <v>18400</v>
      </c>
      <c r="F34" s="25">
        <v>0.0025</v>
      </c>
      <c r="G34" s="179" t="s">
        <v>144</v>
      </c>
      <c r="H34" s="167">
        <f t="shared" si="1"/>
        <v>46</v>
      </c>
    </row>
    <row r="35" s="148" customFormat="1" ht="30" customHeight="1" spans="1:8">
      <c r="A35" s="170" t="s">
        <v>146</v>
      </c>
      <c r="B35" s="63"/>
      <c r="C35" s="63"/>
      <c r="D35" s="63"/>
      <c r="E35" s="44" t="s">
        <v>147</v>
      </c>
      <c r="F35" s="45" t="s">
        <v>148</v>
      </c>
      <c r="G35" s="171" t="s">
        <v>149</v>
      </c>
      <c r="H35" s="162">
        <f>SUM(H36:H39)</f>
        <v>45.5</v>
      </c>
    </row>
    <row r="36" s="148" customFormat="1" ht="20.1" customHeight="1" spans="1:8">
      <c r="A36" s="19" t="s">
        <v>150</v>
      </c>
      <c r="B36" s="164" t="s">
        <v>94</v>
      </c>
      <c r="C36" s="164" t="s">
        <v>94</v>
      </c>
      <c r="D36" s="164" t="s">
        <v>90</v>
      </c>
      <c r="E36" s="19">
        <v>81</v>
      </c>
      <c r="F36" s="25">
        <v>0.25</v>
      </c>
      <c r="G36" s="180" t="s">
        <v>151</v>
      </c>
      <c r="H36" s="167">
        <f t="shared" ref="H36:H39" si="2">E36*F36</f>
        <v>20.25</v>
      </c>
    </row>
    <row r="37" s="148" customFormat="1" ht="20.1" customHeight="1" spans="1:8">
      <c r="A37" s="181" t="s">
        <v>150</v>
      </c>
      <c r="B37" s="173" t="s">
        <v>141</v>
      </c>
      <c r="C37" s="173" t="s">
        <v>141</v>
      </c>
      <c r="D37" s="173" t="s">
        <v>90</v>
      </c>
      <c r="E37" s="181">
        <v>36</v>
      </c>
      <c r="F37" s="176">
        <v>0.25</v>
      </c>
      <c r="G37" s="177" t="s">
        <v>152</v>
      </c>
      <c r="H37" s="167">
        <f t="shared" si="2"/>
        <v>9</v>
      </c>
    </row>
    <row r="38" s="148" customFormat="1" ht="20.1" customHeight="1" spans="1:8">
      <c r="A38" s="181" t="s">
        <v>150</v>
      </c>
      <c r="B38" s="173" t="s">
        <v>153</v>
      </c>
      <c r="C38" s="173" t="s">
        <v>153</v>
      </c>
      <c r="D38" s="164" t="s">
        <v>90</v>
      </c>
      <c r="E38" s="181">
        <v>28</v>
      </c>
      <c r="F38" s="25">
        <v>0.25</v>
      </c>
      <c r="G38" s="177" t="s">
        <v>154</v>
      </c>
      <c r="H38" s="167">
        <f t="shared" si="2"/>
        <v>7</v>
      </c>
    </row>
    <row r="39" s="148" customFormat="1" ht="20.1" customHeight="1" spans="1:8">
      <c r="A39" s="181" t="s">
        <v>150</v>
      </c>
      <c r="B39" s="173" t="s">
        <v>155</v>
      </c>
      <c r="C39" s="173" t="s">
        <v>155</v>
      </c>
      <c r="D39" s="173" t="s">
        <v>90</v>
      </c>
      <c r="E39" s="181">
        <v>37</v>
      </c>
      <c r="F39" s="176">
        <v>0.25</v>
      </c>
      <c r="G39" s="177" t="s">
        <v>156</v>
      </c>
      <c r="H39" s="167">
        <f t="shared" si="2"/>
        <v>9.25</v>
      </c>
    </row>
    <row r="40" s="149" customFormat="1" ht="30" customHeight="1" spans="1:8">
      <c r="A40" s="182" t="s">
        <v>157</v>
      </c>
      <c r="B40" s="183"/>
      <c r="C40" s="183"/>
      <c r="D40" s="183"/>
      <c r="E40" s="184" t="s">
        <v>158</v>
      </c>
      <c r="F40" s="185" t="s">
        <v>159</v>
      </c>
      <c r="G40" s="171" t="s">
        <v>160</v>
      </c>
      <c r="H40" s="186">
        <f>SUM(H41:H50)</f>
        <v>900</v>
      </c>
    </row>
    <row r="41" ht="20.1" customHeight="1" spans="1:8">
      <c r="A41" s="172" t="s">
        <v>161</v>
      </c>
      <c r="B41" s="164" t="s">
        <v>89</v>
      </c>
      <c r="C41" s="164" t="s">
        <v>89</v>
      </c>
      <c r="D41" s="164" t="s">
        <v>90</v>
      </c>
      <c r="E41" s="19">
        <v>244</v>
      </c>
      <c r="F41" s="25">
        <v>0.25</v>
      </c>
      <c r="G41" s="166" t="s">
        <v>162</v>
      </c>
      <c r="H41" s="167">
        <f t="shared" ref="H41:H50" si="3">E41*F41</f>
        <v>61</v>
      </c>
    </row>
    <row r="42" s="29" customFormat="1" ht="20.1" customHeight="1" spans="1:8">
      <c r="A42" s="172" t="s">
        <v>161</v>
      </c>
      <c r="B42" s="164" t="s">
        <v>92</v>
      </c>
      <c r="C42" s="164" t="s">
        <v>92</v>
      </c>
      <c r="D42" s="164" t="s">
        <v>90</v>
      </c>
      <c r="E42" s="19">
        <v>967</v>
      </c>
      <c r="F42" s="25">
        <v>0.25</v>
      </c>
      <c r="G42" s="166" t="s">
        <v>163</v>
      </c>
      <c r="H42" s="167">
        <f t="shared" si="3"/>
        <v>241.75</v>
      </c>
    </row>
    <row r="43" s="29" customFormat="1" ht="20.1" customHeight="1" spans="1:8">
      <c r="A43" s="172" t="s">
        <v>161</v>
      </c>
      <c r="B43" s="63" t="s">
        <v>153</v>
      </c>
      <c r="C43" s="63" t="s">
        <v>153</v>
      </c>
      <c r="D43" s="164" t="s">
        <v>90</v>
      </c>
      <c r="E43" s="19">
        <v>185</v>
      </c>
      <c r="F43" s="25">
        <v>0.25</v>
      </c>
      <c r="G43" s="166" t="s">
        <v>164</v>
      </c>
      <c r="H43" s="167">
        <f t="shared" si="3"/>
        <v>46.25</v>
      </c>
    </row>
    <row r="44" s="148" customFormat="1" ht="20.1" customHeight="1" spans="1:8">
      <c r="A44" s="172" t="s">
        <v>161</v>
      </c>
      <c r="B44" s="164" t="s">
        <v>94</v>
      </c>
      <c r="C44" s="164" t="s">
        <v>94</v>
      </c>
      <c r="D44" s="164" t="s">
        <v>90</v>
      </c>
      <c r="E44" s="19">
        <v>559</v>
      </c>
      <c r="F44" s="25">
        <v>0.25</v>
      </c>
      <c r="G44" s="166" t="s">
        <v>165</v>
      </c>
      <c r="H44" s="167">
        <f t="shared" si="3"/>
        <v>139.75</v>
      </c>
    </row>
    <row r="45" s="148" customFormat="1" ht="20.1" customHeight="1" spans="1:8">
      <c r="A45" s="172" t="s">
        <v>161</v>
      </c>
      <c r="B45" s="25" t="s">
        <v>100</v>
      </c>
      <c r="C45" s="25" t="s">
        <v>100</v>
      </c>
      <c r="D45" s="164" t="s">
        <v>90</v>
      </c>
      <c r="E45" s="164">
        <v>432</v>
      </c>
      <c r="F45" s="25">
        <v>0.25</v>
      </c>
      <c r="G45" s="166" t="s">
        <v>166</v>
      </c>
      <c r="H45" s="167">
        <f t="shared" si="3"/>
        <v>108</v>
      </c>
    </row>
    <row r="46" s="148" customFormat="1" ht="20.1" customHeight="1" spans="1:8">
      <c r="A46" s="173" t="s">
        <v>161</v>
      </c>
      <c r="B46" s="173" t="s">
        <v>141</v>
      </c>
      <c r="C46" s="173" t="s">
        <v>141</v>
      </c>
      <c r="D46" s="164" t="s">
        <v>90</v>
      </c>
      <c r="E46" s="175">
        <v>221</v>
      </c>
      <c r="F46" s="25">
        <v>0.25</v>
      </c>
      <c r="G46" s="179" t="s">
        <v>167</v>
      </c>
      <c r="H46" s="167">
        <f t="shared" si="3"/>
        <v>55.25</v>
      </c>
    </row>
    <row r="47" s="148" customFormat="1" ht="20.1" customHeight="1" spans="1:8">
      <c r="A47" s="173" t="s">
        <v>161</v>
      </c>
      <c r="B47" s="173" t="s">
        <v>89</v>
      </c>
      <c r="C47" s="173" t="s">
        <v>89</v>
      </c>
      <c r="D47" s="164" t="s">
        <v>90</v>
      </c>
      <c r="E47" s="175">
        <v>192</v>
      </c>
      <c r="F47" s="25">
        <v>0.25</v>
      </c>
      <c r="G47" s="179" t="s">
        <v>168</v>
      </c>
      <c r="H47" s="167">
        <f t="shared" si="3"/>
        <v>48</v>
      </c>
    </row>
    <row r="48" s="148" customFormat="1" ht="20.1" customHeight="1" spans="1:8">
      <c r="A48" s="181" t="s">
        <v>161</v>
      </c>
      <c r="B48" s="173" t="s">
        <v>115</v>
      </c>
      <c r="C48" s="173" t="s">
        <v>115</v>
      </c>
      <c r="D48" s="164" t="s">
        <v>90</v>
      </c>
      <c r="E48" s="175">
        <v>70</v>
      </c>
      <c r="F48" s="25">
        <v>0.25</v>
      </c>
      <c r="G48" s="179" t="s">
        <v>169</v>
      </c>
      <c r="H48" s="167">
        <f t="shared" si="3"/>
        <v>17.5</v>
      </c>
    </row>
    <row r="49" s="148" customFormat="1" ht="20.1" customHeight="1" spans="1:8">
      <c r="A49" s="181" t="s">
        <v>161</v>
      </c>
      <c r="B49" s="173" t="s">
        <v>118</v>
      </c>
      <c r="C49" s="173" t="s">
        <v>118</v>
      </c>
      <c r="D49" s="164" t="s">
        <v>90</v>
      </c>
      <c r="E49" s="175">
        <v>168</v>
      </c>
      <c r="F49" s="25">
        <v>0.25</v>
      </c>
      <c r="G49" s="179" t="s">
        <v>170</v>
      </c>
      <c r="H49" s="167">
        <f t="shared" si="3"/>
        <v>42</v>
      </c>
    </row>
    <row r="50" s="148" customFormat="1" ht="20.1" customHeight="1" spans="1:8">
      <c r="A50" s="181" t="s">
        <v>161</v>
      </c>
      <c r="B50" s="173" t="s">
        <v>120</v>
      </c>
      <c r="C50" s="173" t="s">
        <v>120</v>
      </c>
      <c r="D50" s="164" t="s">
        <v>90</v>
      </c>
      <c r="E50" s="175">
        <v>562</v>
      </c>
      <c r="F50" s="25">
        <v>0.25</v>
      </c>
      <c r="G50" s="179" t="s">
        <v>171</v>
      </c>
      <c r="H50" s="167">
        <f t="shared" si="3"/>
        <v>140.5</v>
      </c>
    </row>
    <row r="51" ht="30" customHeight="1" spans="1:8">
      <c r="A51" s="187" t="s">
        <v>172</v>
      </c>
      <c r="B51" s="188"/>
      <c r="C51" s="188"/>
      <c r="D51" s="188"/>
      <c r="E51" s="189" t="s">
        <v>173</v>
      </c>
      <c r="F51" s="187" t="s">
        <v>174</v>
      </c>
      <c r="G51" s="17" t="s">
        <v>175</v>
      </c>
      <c r="H51" s="190">
        <f>SUM(H52:H53)</f>
        <v>7.2</v>
      </c>
    </row>
    <row r="52" ht="20.1" customHeight="1" spans="1:8">
      <c r="A52" s="172" t="s">
        <v>176</v>
      </c>
      <c r="B52" s="172" t="s">
        <v>115</v>
      </c>
      <c r="C52" s="172" t="s">
        <v>115</v>
      </c>
      <c r="D52" s="172" t="s">
        <v>90</v>
      </c>
      <c r="E52" s="63">
        <v>40</v>
      </c>
      <c r="F52" s="172">
        <v>0.03</v>
      </c>
      <c r="G52" s="191" t="s">
        <v>177</v>
      </c>
      <c r="H52" s="167">
        <f t="shared" ref="H52:H64" si="4">E52*F52</f>
        <v>1.2</v>
      </c>
    </row>
    <row r="53" ht="20.1" customHeight="1" spans="1:8">
      <c r="A53" s="172" t="s">
        <v>176</v>
      </c>
      <c r="B53" s="172" t="s">
        <v>130</v>
      </c>
      <c r="C53" s="172" t="s">
        <v>130</v>
      </c>
      <c r="D53" s="172" t="s">
        <v>178</v>
      </c>
      <c r="E53" s="63">
        <v>200</v>
      </c>
      <c r="F53" s="172">
        <v>0.03</v>
      </c>
      <c r="G53" s="191" t="s">
        <v>179</v>
      </c>
      <c r="H53" s="167">
        <f t="shared" si="4"/>
        <v>6</v>
      </c>
    </row>
    <row r="54" ht="30" customHeight="1" spans="1:8">
      <c r="A54" s="192" t="s">
        <v>180</v>
      </c>
      <c r="B54" s="188"/>
      <c r="C54" s="188"/>
      <c r="D54" s="188"/>
      <c r="E54" s="189" t="s">
        <v>181</v>
      </c>
      <c r="F54" s="193" t="s">
        <v>182</v>
      </c>
      <c r="G54" s="17" t="s">
        <v>183</v>
      </c>
      <c r="H54" s="190">
        <f>SUM(H55:H64)</f>
        <v>524.25</v>
      </c>
    </row>
    <row r="55" ht="20.1" customHeight="1" spans="1:8">
      <c r="A55" s="172" t="s">
        <v>184</v>
      </c>
      <c r="B55" s="172" t="s">
        <v>122</v>
      </c>
      <c r="C55" s="172" t="s">
        <v>122</v>
      </c>
      <c r="D55" s="172" t="s">
        <v>90</v>
      </c>
      <c r="E55" s="63">
        <v>1300</v>
      </c>
      <c r="F55" s="172">
        <v>0.09</v>
      </c>
      <c r="G55" s="191" t="s">
        <v>185</v>
      </c>
      <c r="H55" s="167">
        <f t="shared" si="4"/>
        <v>117</v>
      </c>
    </row>
    <row r="56" ht="20.1" customHeight="1" spans="1:8">
      <c r="A56" s="172" t="s">
        <v>184</v>
      </c>
      <c r="B56" s="172" t="s">
        <v>89</v>
      </c>
      <c r="C56" s="172" t="s">
        <v>89</v>
      </c>
      <c r="D56" s="172" t="s">
        <v>90</v>
      </c>
      <c r="E56" s="63">
        <v>340</v>
      </c>
      <c r="F56" s="172">
        <v>0.09</v>
      </c>
      <c r="G56" s="191" t="s">
        <v>186</v>
      </c>
      <c r="H56" s="167">
        <f t="shared" si="4"/>
        <v>30.6</v>
      </c>
    </row>
    <row r="57" ht="20.1" customHeight="1" spans="1:8">
      <c r="A57" s="172" t="s">
        <v>184</v>
      </c>
      <c r="B57" s="172" t="s">
        <v>155</v>
      </c>
      <c r="C57" s="172" t="s">
        <v>155</v>
      </c>
      <c r="D57" s="172" t="s">
        <v>90</v>
      </c>
      <c r="E57" s="63">
        <v>556</v>
      </c>
      <c r="F57" s="172">
        <v>0.09</v>
      </c>
      <c r="G57" s="191" t="s">
        <v>187</v>
      </c>
      <c r="H57" s="167">
        <f t="shared" si="4"/>
        <v>50.04</v>
      </c>
    </row>
    <row r="58" ht="20.1" customHeight="1" spans="1:8">
      <c r="A58" s="172" t="s">
        <v>184</v>
      </c>
      <c r="B58" s="172" t="s">
        <v>118</v>
      </c>
      <c r="C58" s="172" t="s">
        <v>118</v>
      </c>
      <c r="D58" s="172" t="s">
        <v>90</v>
      </c>
      <c r="E58" s="63">
        <v>153</v>
      </c>
      <c r="F58" s="172">
        <v>0.09</v>
      </c>
      <c r="G58" s="191" t="s">
        <v>188</v>
      </c>
      <c r="H58" s="167">
        <f t="shared" si="4"/>
        <v>13.77</v>
      </c>
    </row>
    <row r="59" ht="20.1" customHeight="1" spans="1:8">
      <c r="A59" s="172" t="s">
        <v>184</v>
      </c>
      <c r="B59" s="172" t="s">
        <v>120</v>
      </c>
      <c r="C59" s="172" t="s">
        <v>120</v>
      </c>
      <c r="D59" s="172" t="s">
        <v>90</v>
      </c>
      <c r="E59" s="63">
        <v>380</v>
      </c>
      <c r="F59" s="172">
        <v>0.09</v>
      </c>
      <c r="G59" s="191" t="s">
        <v>189</v>
      </c>
      <c r="H59" s="167">
        <f t="shared" si="4"/>
        <v>34.2</v>
      </c>
    </row>
    <row r="60" ht="20.1" customHeight="1" spans="1:8">
      <c r="A60" s="172" t="s">
        <v>184</v>
      </c>
      <c r="B60" s="172" t="s">
        <v>143</v>
      </c>
      <c r="C60" s="172" t="s">
        <v>143</v>
      </c>
      <c r="D60" s="172" t="s">
        <v>90</v>
      </c>
      <c r="E60" s="63">
        <v>328</v>
      </c>
      <c r="F60" s="172">
        <v>0.09</v>
      </c>
      <c r="G60" s="191" t="s">
        <v>190</v>
      </c>
      <c r="H60" s="167">
        <f t="shared" si="4"/>
        <v>29.52</v>
      </c>
    </row>
    <row r="61" ht="20.1" customHeight="1" spans="1:8">
      <c r="A61" s="172" t="s">
        <v>184</v>
      </c>
      <c r="B61" s="173" t="s">
        <v>98</v>
      </c>
      <c r="C61" s="173" t="s">
        <v>98</v>
      </c>
      <c r="D61" s="172" t="s">
        <v>90</v>
      </c>
      <c r="E61" s="175">
        <v>367</v>
      </c>
      <c r="F61" s="172">
        <v>0.09</v>
      </c>
      <c r="G61" s="179" t="s">
        <v>191</v>
      </c>
      <c r="H61" s="167">
        <f t="shared" si="4"/>
        <v>33.03</v>
      </c>
    </row>
    <row r="62" ht="20.1" customHeight="1" spans="1:8">
      <c r="A62" s="172" t="s">
        <v>184</v>
      </c>
      <c r="B62" s="173" t="s">
        <v>134</v>
      </c>
      <c r="C62" s="173" t="s">
        <v>134</v>
      </c>
      <c r="D62" s="172" t="s">
        <v>90</v>
      </c>
      <c r="E62" s="175">
        <v>911</v>
      </c>
      <c r="F62" s="172">
        <v>0.09</v>
      </c>
      <c r="G62" s="179" t="s">
        <v>192</v>
      </c>
      <c r="H62" s="167">
        <f t="shared" si="4"/>
        <v>81.99</v>
      </c>
    </row>
    <row r="63" ht="20.1" customHeight="1" spans="1:8">
      <c r="A63" s="172" t="s">
        <v>184</v>
      </c>
      <c r="B63" s="173" t="s">
        <v>115</v>
      </c>
      <c r="C63" s="173" t="s">
        <v>115</v>
      </c>
      <c r="D63" s="172" t="s">
        <v>90</v>
      </c>
      <c r="E63" s="175">
        <v>300</v>
      </c>
      <c r="F63" s="172">
        <v>0.09</v>
      </c>
      <c r="G63" s="179" t="s">
        <v>193</v>
      </c>
      <c r="H63" s="167">
        <f t="shared" si="4"/>
        <v>27</v>
      </c>
    </row>
    <row r="64" ht="20.1" customHeight="1" spans="1:8">
      <c r="A64" s="172" t="s">
        <v>184</v>
      </c>
      <c r="B64" s="173" t="s">
        <v>102</v>
      </c>
      <c r="C64" s="173" t="s">
        <v>102</v>
      </c>
      <c r="D64" s="172" t="s">
        <v>90</v>
      </c>
      <c r="E64" s="175">
        <v>1190</v>
      </c>
      <c r="F64" s="172">
        <v>0.09</v>
      </c>
      <c r="G64" s="179" t="s">
        <v>194</v>
      </c>
      <c r="H64" s="167">
        <f t="shared" si="4"/>
        <v>107.1</v>
      </c>
    </row>
    <row r="65" ht="30" customHeight="1" spans="1:8">
      <c r="A65" s="187" t="s">
        <v>195</v>
      </c>
      <c r="B65" s="188"/>
      <c r="C65" s="188"/>
      <c r="D65" s="172"/>
      <c r="E65" s="189" t="s">
        <v>196</v>
      </c>
      <c r="F65" s="187" t="s">
        <v>197</v>
      </c>
      <c r="G65" s="17" t="s">
        <v>198</v>
      </c>
      <c r="H65" s="190">
        <v>6</v>
      </c>
    </row>
    <row r="66" s="145" customFormat="1" ht="20.1" customHeight="1" spans="1:8">
      <c r="A66" s="172" t="s">
        <v>199</v>
      </c>
      <c r="B66" s="172" t="s">
        <v>122</v>
      </c>
      <c r="C66" s="172" t="s">
        <v>122</v>
      </c>
      <c r="D66" s="172" t="s">
        <v>90</v>
      </c>
      <c r="E66" s="63">
        <v>30</v>
      </c>
      <c r="F66" s="172">
        <v>0.04</v>
      </c>
      <c r="G66" s="191" t="s">
        <v>200</v>
      </c>
      <c r="H66" s="167">
        <v>1.2</v>
      </c>
    </row>
    <row r="67" s="145" customFormat="1" ht="20.1" customHeight="1" spans="1:8">
      <c r="A67" s="172" t="s">
        <v>199</v>
      </c>
      <c r="B67" s="172" t="s">
        <v>132</v>
      </c>
      <c r="C67" s="172" t="s">
        <v>132</v>
      </c>
      <c r="D67" s="172" t="s">
        <v>90</v>
      </c>
      <c r="E67" s="63">
        <v>120</v>
      </c>
      <c r="F67" s="172">
        <v>0.04</v>
      </c>
      <c r="G67" s="191" t="s">
        <v>201</v>
      </c>
      <c r="H67" s="167">
        <f t="shared" ref="H67:H72" si="5">E67*F67</f>
        <v>4.8</v>
      </c>
    </row>
    <row r="68" ht="30" customHeight="1" spans="1:8">
      <c r="A68" s="187" t="s">
        <v>202</v>
      </c>
      <c r="B68" s="188"/>
      <c r="C68" s="188"/>
      <c r="D68" s="188"/>
      <c r="E68" s="189" t="s">
        <v>203</v>
      </c>
      <c r="F68" s="193" t="s">
        <v>204</v>
      </c>
      <c r="G68" s="17" t="s">
        <v>205</v>
      </c>
      <c r="H68" s="190">
        <f>SUM(H69:H72)</f>
        <v>47.354</v>
      </c>
    </row>
    <row r="69" s="145" customFormat="1" ht="20.1" customHeight="1" spans="1:8">
      <c r="A69" s="172" t="s">
        <v>206</v>
      </c>
      <c r="B69" s="172" t="s">
        <v>89</v>
      </c>
      <c r="C69" s="172" t="s">
        <v>89</v>
      </c>
      <c r="D69" s="172" t="s">
        <v>90</v>
      </c>
      <c r="E69" s="63">
        <v>1750</v>
      </c>
      <c r="F69" s="172">
        <v>0.002</v>
      </c>
      <c r="G69" s="191" t="s">
        <v>207</v>
      </c>
      <c r="H69" s="167">
        <f t="shared" si="5"/>
        <v>3.5</v>
      </c>
    </row>
    <row r="70" s="145" customFormat="1" ht="20.1" customHeight="1" spans="1:8">
      <c r="A70" s="181" t="s">
        <v>206</v>
      </c>
      <c r="B70" s="173" t="s">
        <v>141</v>
      </c>
      <c r="C70" s="173" t="s">
        <v>141</v>
      </c>
      <c r="D70" s="173" t="s">
        <v>90</v>
      </c>
      <c r="E70" s="175">
        <v>5772</v>
      </c>
      <c r="F70" s="176">
        <v>0.002</v>
      </c>
      <c r="G70" s="179" t="s">
        <v>208</v>
      </c>
      <c r="H70" s="167">
        <f t="shared" si="5"/>
        <v>11.544</v>
      </c>
    </row>
    <row r="71" s="145" customFormat="1" ht="20.1" customHeight="1" spans="1:8">
      <c r="A71" s="181" t="s">
        <v>206</v>
      </c>
      <c r="B71" s="173" t="s">
        <v>134</v>
      </c>
      <c r="C71" s="173" t="s">
        <v>134</v>
      </c>
      <c r="D71" s="172" t="s">
        <v>90</v>
      </c>
      <c r="E71" s="175">
        <v>14430</v>
      </c>
      <c r="F71" s="172">
        <v>0.002</v>
      </c>
      <c r="G71" s="179" t="s">
        <v>209</v>
      </c>
      <c r="H71" s="167">
        <f t="shared" si="5"/>
        <v>28.86</v>
      </c>
    </row>
    <row r="72" s="145" customFormat="1" ht="20.1" customHeight="1" spans="1:8">
      <c r="A72" s="181" t="s">
        <v>206</v>
      </c>
      <c r="B72" s="173" t="s">
        <v>155</v>
      </c>
      <c r="C72" s="173" t="s">
        <v>155</v>
      </c>
      <c r="D72" s="173" t="s">
        <v>90</v>
      </c>
      <c r="E72" s="175">
        <v>1725</v>
      </c>
      <c r="F72" s="176">
        <v>0.002</v>
      </c>
      <c r="G72" s="179" t="s">
        <v>210</v>
      </c>
      <c r="H72" s="167">
        <f t="shared" si="5"/>
        <v>3.45</v>
      </c>
    </row>
    <row r="73" s="149" customFormat="1" ht="30" customHeight="1" spans="1:8">
      <c r="A73" s="192" t="s">
        <v>211</v>
      </c>
      <c r="B73" s="194"/>
      <c r="C73" s="194"/>
      <c r="D73" s="194"/>
      <c r="E73" s="195" t="s">
        <v>212</v>
      </c>
      <c r="F73" s="196" t="s">
        <v>197</v>
      </c>
      <c r="G73" s="17" t="s">
        <v>213</v>
      </c>
      <c r="H73" s="197">
        <f>SUM(H74:H92)</f>
        <v>1031.584</v>
      </c>
    </row>
    <row r="74" ht="20.1" customHeight="1" spans="1:8">
      <c r="A74" s="181" t="s">
        <v>214</v>
      </c>
      <c r="B74" s="173" t="s">
        <v>132</v>
      </c>
      <c r="C74" s="173" t="s">
        <v>132</v>
      </c>
      <c r="D74" s="172" t="s">
        <v>90</v>
      </c>
      <c r="E74" s="198">
        <v>500</v>
      </c>
      <c r="F74" s="176">
        <v>0.04</v>
      </c>
      <c r="G74" s="179" t="s">
        <v>215</v>
      </c>
      <c r="H74" s="178">
        <f t="shared" ref="H74:H92" si="6">E74*F74</f>
        <v>20</v>
      </c>
    </row>
    <row r="75" ht="20.1" customHeight="1" spans="1:8">
      <c r="A75" s="181" t="s">
        <v>214</v>
      </c>
      <c r="B75" s="173" t="s">
        <v>96</v>
      </c>
      <c r="C75" s="173" t="s">
        <v>96</v>
      </c>
      <c r="D75" s="173" t="s">
        <v>90</v>
      </c>
      <c r="E75" s="198">
        <v>200</v>
      </c>
      <c r="F75" s="176">
        <v>0.04</v>
      </c>
      <c r="G75" s="179" t="s">
        <v>216</v>
      </c>
      <c r="H75" s="178">
        <f t="shared" si="6"/>
        <v>8</v>
      </c>
    </row>
    <row r="76" ht="20.1" customHeight="1" spans="1:8">
      <c r="A76" s="181" t="s">
        <v>214</v>
      </c>
      <c r="B76" s="173" t="s">
        <v>109</v>
      </c>
      <c r="C76" s="173" t="s">
        <v>109</v>
      </c>
      <c r="D76" s="172" t="s">
        <v>90</v>
      </c>
      <c r="E76" s="198">
        <v>300</v>
      </c>
      <c r="F76" s="176">
        <v>0.04</v>
      </c>
      <c r="G76" s="179" t="s">
        <v>217</v>
      </c>
      <c r="H76" s="178">
        <f t="shared" si="6"/>
        <v>12</v>
      </c>
    </row>
    <row r="77" ht="20.1" customHeight="1" spans="1:8">
      <c r="A77" s="181" t="s">
        <v>214</v>
      </c>
      <c r="B77" s="173" t="s">
        <v>155</v>
      </c>
      <c r="C77" s="173" t="s">
        <v>155</v>
      </c>
      <c r="D77" s="173" t="s">
        <v>90</v>
      </c>
      <c r="E77" s="198">
        <v>300</v>
      </c>
      <c r="F77" s="176">
        <v>0.04</v>
      </c>
      <c r="G77" s="179" t="s">
        <v>218</v>
      </c>
      <c r="H77" s="178">
        <f t="shared" si="6"/>
        <v>12</v>
      </c>
    </row>
    <row r="78" ht="20.1" customHeight="1" spans="1:8">
      <c r="A78" s="181" t="s">
        <v>214</v>
      </c>
      <c r="B78" s="173" t="s">
        <v>115</v>
      </c>
      <c r="C78" s="173" t="s">
        <v>115</v>
      </c>
      <c r="D78" s="172" t="s">
        <v>90</v>
      </c>
      <c r="E78" s="198">
        <v>1200</v>
      </c>
      <c r="F78" s="176">
        <v>0.04</v>
      </c>
      <c r="G78" s="179" t="s">
        <v>219</v>
      </c>
      <c r="H78" s="178">
        <f t="shared" si="6"/>
        <v>48</v>
      </c>
    </row>
    <row r="79" ht="20.1" customHeight="1" spans="1:8">
      <c r="A79" s="181" t="s">
        <v>214</v>
      </c>
      <c r="B79" s="173" t="s">
        <v>118</v>
      </c>
      <c r="C79" s="173" t="s">
        <v>118</v>
      </c>
      <c r="D79" s="173" t="s">
        <v>90</v>
      </c>
      <c r="E79" s="198">
        <v>347</v>
      </c>
      <c r="F79" s="176">
        <v>0.04</v>
      </c>
      <c r="G79" s="179" t="s">
        <v>220</v>
      </c>
      <c r="H79" s="178">
        <f t="shared" si="6"/>
        <v>13.88</v>
      </c>
    </row>
    <row r="80" ht="20.1" customHeight="1" spans="1:8">
      <c r="A80" s="181" t="s">
        <v>214</v>
      </c>
      <c r="B80" s="173" t="s">
        <v>120</v>
      </c>
      <c r="C80" s="173" t="s">
        <v>120</v>
      </c>
      <c r="D80" s="172" t="s">
        <v>90</v>
      </c>
      <c r="E80" s="198">
        <v>805</v>
      </c>
      <c r="F80" s="176">
        <v>0.04</v>
      </c>
      <c r="G80" s="179" t="s">
        <v>221</v>
      </c>
      <c r="H80" s="178">
        <f t="shared" si="6"/>
        <v>32.2</v>
      </c>
    </row>
    <row r="81" ht="20.1" customHeight="1" spans="1:8">
      <c r="A81" s="181" t="s">
        <v>214</v>
      </c>
      <c r="B81" s="173" t="s">
        <v>141</v>
      </c>
      <c r="C81" s="173" t="s">
        <v>141</v>
      </c>
      <c r="D81" s="173" t="s">
        <v>90</v>
      </c>
      <c r="E81" s="198">
        <v>1740</v>
      </c>
      <c r="F81" s="176">
        <v>0.04</v>
      </c>
      <c r="G81" s="179" t="s">
        <v>222</v>
      </c>
      <c r="H81" s="178">
        <f t="shared" si="6"/>
        <v>69.6</v>
      </c>
    </row>
    <row r="82" ht="20.1" customHeight="1" spans="1:8">
      <c r="A82" s="181" t="s">
        <v>214</v>
      </c>
      <c r="B82" s="173" t="s">
        <v>134</v>
      </c>
      <c r="C82" s="173" t="s">
        <v>134</v>
      </c>
      <c r="D82" s="172" t="s">
        <v>90</v>
      </c>
      <c r="E82" s="198">
        <v>805</v>
      </c>
      <c r="F82" s="176">
        <v>0.04</v>
      </c>
      <c r="G82" s="179" t="s">
        <v>223</v>
      </c>
      <c r="H82" s="178">
        <f t="shared" si="6"/>
        <v>32.2</v>
      </c>
    </row>
    <row r="83" ht="20.1" customHeight="1" spans="1:8">
      <c r="A83" s="173" t="s">
        <v>214</v>
      </c>
      <c r="B83" s="173" t="s">
        <v>102</v>
      </c>
      <c r="C83" s="173" t="s">
        <v>102</v>
      </c>
      <c r="D83" s="173" t="s">
        <v>90</v>
      </c>
      <c r="E83" s="198">
        <v>1366.6</v>
      </c>
      <c r="F83" s="176">
        <v>0.04</v>
      </c>
      <c r="G83" s="179" t="s">
        <v>224</v>
      </c>
      <c r="H83" s="178">
        <f t="shared" si="6"/>
        <v>54.664</v>
      </c>
    </row>
    <row r="84" ht="20.1" customHeight="1" spans="1:8">
      <c r="A84" s="181" t="s">
        <v>214</v>
      </c>
      <c r="B84" s="173" t="s">
        <v>225</v>
      </c>
      <c r="C84" s="173" t="s">
        <v>225</v>
      </c>
      <c r="D84" s="172" t="s">
        <v>90</v>
      </c>
      <c r="E84" s="198">
        <v>930</v>
      </c>
      <c r="F84" s="176">
        <v>0.04</v>
      </c>
      <c r="G84" s="179" t="s">
        <v>226</v>
      </c>
      <c r="H84" s="178">
        <f t="shared" si="6"/>
        <v>37.2</v>
      </c>
    </row>
    <row r="85" ht="20.1" customHeight="1" spans="1:8">
      <c r="A85" s="173" t="s">
        <v>214</v>
      </c>
      <c r="B85" s="173" t="s">
        <v>130</v>
      </c>
      <c r="C85" s="173" t="s">
        <v>130</v>
      </c>
      <c r="D85" s="173" t="s">
        <v>90</v>
      </c>
      <c r="E85" s="198">
        <v>1135</v>
      </c>
      <c r="F85" s="176">
        <v>0.04</v>
      </c>
      <c r="G85" s="179" t="s">
        <v>227</v>
      </c>
      <c r="H85" s="178">
        <f t="shared" si="6"/>
        <v>45.4</v>
      </c>
    </row>
    <row r="86" ht="20.1" customHeight="1" spans="1:8">
      <c r="A86" s="173" t="s">
        <v>214</v>
      </c>
      <c r="B86" s="173" t="s">
        <v>143</v>
      </c>
      <c r="C86" s="173" t="s">
        <v>143</v>
      </c>
      <c r="D86" s="172" t="s">
        <v>90</v>
      </c>
      <c r="E86" s="198">
        <v>535</v>
      </c>
      <c r="F86" s="176">
        <v>0.04</v>
      </c>
      <c r="G86" s="179" t="s">
        <v>228</v>
      </c>
      <c r="H86" s="178">
        <f t="shared" si="6"/>
        <v>21.4</v>
      </c>
    </row>
    <row r="87" ht="20.1" customHeight="1" spans="1:8">
      <c r="A87" s="173" t="s">
        <v>214</v>
      </c>
      <c r="B87" s="173" t="s">
        <v>122</v>
      </c>
      <c r="C87" s="173" t="s">
        <v>122</v>
      </c>
      <c r="D87" s="173" t="s">
        <v>90</v>
      </c>
      <c r="E87" s="198">
        <v>4380</v>
      </c>
      <c r="F87" s="176">
        <v>0.04</v>
      </c>
      <c r="G87" s="179" t="s">
        <v>229</v>
      </c>
      <c r="H87" s="178">
        <f t="shared" si="6"/>
        <v>175.2</v>
      </c>
    </row>
    <row r="88" ht="20.1" customHeight="1" spans="1:8">
      <c r="A88" s="199" t="s">
        <v>214</v>
      </c>
      <c r="B88" s="173" t="s">
        <v>92</v>
      </c>
      <c r="C88" s="173" t="s">
        <v>92</v>
      </c>
      <c r="D88" s="172" t="s">
        <v>90</v>
      </c>
      <c r="E88" s="198">
        <v>2130</v>
      </c>
      <c r="F88" s="176">
        <v>0.04</v>
      </c>
      <c r="G88" s="179" t="s">
        <v>230</v>
      </c>
      <c r="H88" s="178">
        <f t="shared" si="6"/>
        <v>85.2</v>
      </c>
    </row>
    <row r="89" ht="20.1" customHeight="1" spans="1:8">
      <c r="A89" s="199" t="s">
        <v>214</v>
      </c>
      <c r="B89" s="173" t="s">
        <v>100</v>
      </c>
      <c r="C89" s="173" t="s">
        <v>100</v>
      </c>
      <c r="D89" s="173" t="s">
        <v>90</v>
      </c>
      <c r="E89" s="198">
        <v>1650</v>
      </c>
      <c r="F89" s="176">
        <v>0.04</v>
      </c>
      <c r="G89" s="179" t="s">
        <v>231</v>
      </c>
      <c r="H89" s="178">
        <f t="shared" si="6"/>
        <v>66</v>
      </c>
    </row>
    <row r="90" ht="20.1" customHeight="1" spans="1:8">
      <c r="A90" s="173" t="s">
        <v>214</v>
      </c>
      <c r="B90" s="173" t="s">
        <v>89</v>
      </c>
      <c r="C90" s="173" t="s">
        <v>89</v>
      </c>
      <c r="D90" s="172" t="s">
        <v>90</v>
      </c>
      <c r="E90" s="198">
        <v>1536</v>
      </c>
      <c r="F90" s="176">
        <v>0.04</v>
      </c>
      <c r="G90" s="179" t="s">
        <v>232</v>
      </c>
      <c r="H90" s="178">
        <f t="shared" si="6"/>
        <v>61.44</v>
      </c>
    </row>
    <row r="91" ht="20.1" customHeight="1" spans="1:8">
      <c r="A91" s="181" t="s">
        <v>214</v>
      </c>
      <c r="B91" s="173" t="s">
        <v>98</v>
      </c>
      <c r="C91" s="173" t="s">
        <v>98</v>
      </c>
      <c r="D91" s="173" t="s">
        <v>90</v>
      </c>
      <c r="E91" s="175">
        <v>5000</v>
      </c>
      <c r="F91" s="176">
        <v>0.04</v>
      </c>
      <c r="G91" s="179" t="s">
        <v>233</v>
      </c>
      <c r="H91" s="178">
        <f t="shared" si="6"/>
        <v>200</v>
      </c>
    </row>
    <row r="92" ht="20.1" customHeight="1" spans="1:8">
      <c r="A92" s="181" t="s">
        <v>214</v>
      </c>
      <c r="B92" s="173" t="s">
        <v>94</v>
      </c>
      <c r="C92" s="173" t="s">
        <v>94</v>
      </c>
      <c r="D92" s="172" t="s">
        <v>90</v>
      </c>
      <c r="E92" s="198">
        <v>930</v>
      </c>
      <c r="F92" s="176">
        <v>0.04</v>
      </c>
      <c r="G92" s="179" t="s">
        <v>234</v>
      </c>
      <c r="H92" s="178">
        <f t="shared" si="6"/>
        <v>37.2</v>
      </c>
    </row>
    <row r="93" ht="30" customHeight="1" spans="1:8">
      <c r="A93" s="187" t="s">
        <v>235</v>
      </c>
      <c r="B93" s="188"/>
      <c r="C93" s="188"/>
      <c r="D93" s="188"/>
      <c r="E93" s="189" t="s">
        <v>236</v>
      </c>
      <c r="F93" s="193" t="s">
        <v>237</v>
      </c>
      <c r="G93" s="17" t="s">
        <v>238</v>
      </c>
      <c r="H93" s="190">
        <f>SUM(H94:H95)</f>
        <v>6.96</v>
      </c>
    </row>
    <row r="94" ht="20.1" customHeight="1" spans="1:8">
      <c r="A94" s="172" t="s">
        <v>239</v>
      </c>
      <c r="B94" s="172" t="s">
        <v>89</v>
      </c>
      <c r="C94" s="172" t="s">
        <v>89</v>
      </c>
      <c r="D94" s="172" t="s">
        <v>90</v>
      </c>
      <c r="E94" s="63">
        <v>57</v>
      </c>
      <c r="F94" s="172">
        <v>0.08</v>
      </c>
      <c r="G94" s="191" t="s">
        <v>240</v>
      </c>
      <c r="H94" s="167">
        <f t="shared" ref="H94:H98" si="7">E94*F94</f>
        <v>4.56</v>
      </c>
    </row>
    <row r="95" ht="20.1" customHeight="1" spans="1:8">
      <c r="A95" s="172" t="s">
        <v>239</v>
      </c>
      <c r="B95" s="174" t="s">
        <v>141</v>
      </c>
      <c r="C95" s="174" t="s">
        <v>141</v>
      </c>
      <c r="D95" s="174" t="s">
        <v>241</v>
      </c>
      <c r="E95" s="181">
        <v>30</v>
      </c>
      <c r="F95" s="176">
        <v>0.08</v>
      </c>
      <c r="G95" s="177" t="s">
        <v>242</v>
      </c>
      <c r="H95" s="167">
        <f t="shared" si="7"/>
        <v>2.4</v>
      </c>
    </row>
    <row r="96" ht="30" customHeight="1" spans="1:8">
      <c r="A96" s="187" t="s">
        <v>243</v>
      </c>
      <c r="B96" s="172"/>
      <c r="C96" s="172"/>
      <c r="D96" s="172"/>
      <c r="E96" s="189" t="s">
        <v>244</v>
      </c>
      <c r="F96" s="193" t="s">
        <v>245</v>
      </c>
      <c r="G96" s="17" t="s">
        <v>246</v>
      </c>
      <c r="H96" s="190">
        <f>SUM(H97:H98)</f>
        <v>52.6</v>
      </c>
    </row>
    <row r="97" ht="20.1" customHeight="1" spans="1:8">
      <c r="A97" s="172" t="s">
        <v>247</v>
      </c>
      <c r="B97" s="172" t="s">
        <v>122</v>
      </c>
      <c r="C97" s="172" t="s">
        <v>122</v>
      </c>
      <c r="D97" s="172" t="s">
        <v>90</v>
      </c>
      <c r="E97" s="63">
        <v>183</v>
      </c>
      <c r="F97" s="172">
        <v>0.2</v>
      </c>
      <c r="G97" s="191" t="s">
        <v>248</v>
      </c>
      <c r="H97" s="167">
        <f t="shared" si="7"/>
        <v>36.6</v>
      </c>
    </row>
    <row r="98" ht="20.1" customHeight="1" spans="1:8">
      <c r="A98" s="172" t="s">
        <v>247</v>
      </c>
      <c r="B98" s="174" t="s">
        <v>143</v>
      </c>
      <c r="C98" s="174" t="s">
        <v>143</v>
      </c>
      <c r="D98" s="174" t="s">
        <v>241</v>
      </c>
      <c r="E98" s="181">
        <v>80</v>
      </c>
      <c r="F98" s="176">
        <v>0.2</v>
      </c>
      <c r="G98" s="177" t="s">
        <v>249</v>
      </c>
      <c r="H98" s="167">
        <f t="shared" si="7"/>
        <v>16</v>
      </c>
    </row>
    <row r="99" ht="30" customHeight="1" spans="1:8">
      <c r="A99" s="187" t="s">
        <v>250</v>
      </c>
      <c r="B99" s="172"/>
      <c r="C99" s="172"/>
      <c r="D99" s="172"/>
      <c r="E99" s="189" t="s">
        <v>251</v>
      </c>
      <c r="F99" s="193" t="s">
        <v>252</v>
      </c>
      <c r="G99" s="17" t="s">
        <v>253</v>
      </c>
      <c r="H99" s="190">
        <f>SUM(H100:H103)</f>
        <v>140.67</v>
      </c>
    </row>
    <row r="100" ht="20.1" customHeight="1" spans="1:8">
      <c r="A100" s="172" t="s">
        <v>254</v>
      </c>
      <c r="B100" s="172" t="s">
        <v>122</v>
      </c>
      <c r="C100" s="172" t="s">
        <v>122</v>
      </c>
      <c r="D100" s="172" t="s">
        <v>90</v>
      </c>
      <c r="E100" s="63">
        <v>183</v>
      </c>
      <c r="F100" s="172">
        <v>0.27</v>
      </c>
      <c r="G100" s="191" t="s">
        <v>248</v>
      </c>
      <c r="H100" s="167">
        <f t="shared" ref="H100:H103" si="8">E100*F100</f>
        <v>49.41</v>
      </c>
    </row>
    <row r="101" ht="20.1" customHeight="1" spans="1:8">
      <c r="A101" s="172" t="s">
        <v>254</v>
      </c>
      <c r="B101" s="174" t="s">
        <v>143</v>
      </c>
      <c r="C101" s="174" t="s">
        <v>143</v>
      </c>
      <c r="D101" s="174" t="s">
        <v>90</v>
      </c>
      <c r="E101" s="181">
        <v>68</v>
      </c>
      <c r="F101" s="176">
        <v>0.27</v>
      </c>
      <c r="G101" s="177" t="s">
        <v>249</v>
      </c>
      <c r="H101" s="167">
        <f t="shared" si="8"/>
        <v>18.36</v>
      </c>
    </row>
    <row r="102" ht="20.1" customHeight="1" spans="1:8">
      <c r="A102" s="172" t="s">
        <v>254</v>
      </c>
      <c r="B102" s="172" t="s">
        <v>92</v>
      </c>
      <c r="C102" s="172" t="s">
        <v>92</v>
      </c>
      <c r="D102" s="172" t="s">
        <v>178</v>
      </c>
      <c r="E102" s="63">
        <v>120</v>
      </c>
      <c r="F102" s="172">
        <v>0.27</v>
      </c>
      <c r="G102" s="191" t="s">
        <v>255</v>
      </c>
      <c r="H102" s="167">
        <f t="shared" si="8"/>
        <v>32.4</v>
      </c>
    </row>
    <row r="103" ht="20.1" customHeight="1" spans="1:8">
      <c r="A103" s="172" t="s">
        <v>254</v>
      </c>
      <c r="B103" s="174" t="s">
        <v>100</v>
      </c>
      <c r="C103" s="174" t="s">
        <v>100</v>
      </c>
      <c r="D103" s="174" t="s">
        <v>178</v>
      </c>
      <c r="E103" s="181">
        <v>150</v>
      </c>
      <c r="F103" s="176">
        <v>0.27</v>
      </c>
      <c r="G103" s="177" t="s">
        <v>256</v>
      </c>
      <c r="H103" s="167">
        <f t="shared" si="8"/>
        <v>40.5</v>
      </c>
    </row>
    <row r="104" ht="30" customHeight="1" spans="1:8">
      <c r="A104" s="187" t="s">
        <v>257</v>
      </c>
      <c r="B104" s="172"/>
      <c r="C104" s="172"/>
      <c r="D104" s="172"/>
      <c r="E104" s="189" t="s">
        <v>258</v>
      </c>
      <c r="F104" s="193" t="s">
        <v>182</v>
      </c>
      <c r="G104" s="17" t="s">
        <v>259</v>
      </c>
      <c r="H104" s="190">
        <f>SUM(H105:H110)</f>
        <v>199.8</v>
      </c>
    </row>
    <row r="105" ht="20.1" customHeight="1" spans="1:8">
      <c r="A105" s="172" t="s">
        <v>260</v>
      </c>
      <c r="B105" s="188" t="s">
        <v>143</v>
      </c>
      <c r="C105" s="188" t="s">
        <v>143</v>
      </c>
      <c r="D105" s="188" t="s">
        <v>90</v>
      </c>
      <c r="E105" s="63">
        <v>620</v>
      </c>
      <c r="F105" s="172">
        <v>0.09</v>
      </c>
      <c r="G105" s="191" t="s">
        <v>261</v>
      </c>
      <c r="H105" s="167">
        <f t="shared" ref="H105:H110" si="9">E105*F105</f>
        <v>55.8</v>
      </c>
    </row>
    <row r="106" ht="20.1" customHeight="1" spans="1:8">
      <c r="A106" s="172" t="s">
        <v>260</v>
      </c>
      <c r="B106" s="188" t="s">
        <v>100</v>
      </c>
      <c r="C106" s="188" t="s">
        <v>100</v>
      </c>
      <c r="D106" s="188" t="s">
        <v>90</v>
      </c>
      <c r="E106" s="63">
        <v>200</v>
      </c>
      <c r="F106" s="172">
        <v>0.09</v>
      </c>
      <c r="G106" s="191" t="s">
        <v>262</v>
      </c>
      <c r="H106" s="167">
        <f t="shared" si="9"/>
        <v>18</v>
      </c>
    </row>
    <row r="107" ht="20.1" customHeight="1" spans="1:8">
      <c r="A107" s="172" t="s">
        <v>260</v>
      </c>
      <c r="B107" s="188" t="s">
        <v>115</v>
      </c>
      <c r="C107" s="188" t="s">
        <v>115</v>
      </c>
      <c r="D107" s="188" t="s">
        <v>90</v>
      </c>
      <c r="E107" s="63">
        <v>170</v>
      </c>
      <c r="F107" s="172">
        <v>0.09</v>
      </c>
      <c r="G107" s="191" t="s">
        <v>263</v>
      </c>
      <c r="H107" s="167">
        <f t="shared" si="9"/>
        <v>15.3</v>
      </c>
    </row>
    <row r="108" ht="20.1" customHeight="1" spans="1:8">
      <c r="A108" s="173" t="s">
        <v>260</v>
      </c>
      <c r="B108" s="173" t="s">
        <v>122</v>
      </c>
      <c r="C108" s="173" t="s">
        <v>122</v>
      </c>
      <c r="D108" s="188" t="s">
        <v>90</v>
      </c>
      <c r="E108" s="175">
        <v>300</v>
      </c>
      <c r="F108" s="172">
        <v>0.09</v>
      </c>
      <c r="G108" s="177" t="s">
        <v>264</v>
      </c>
      <c r="H108" s="167">
        <f t="shared" si="9"/>
        <v>27</v>
      </c>
    </row>
    <row r="109" ht="20.1" customHeight="1" spans="1:8">
      <c r="A109" s="173" t="s">
        <v>260</v>
      </c>
      <c r="B109" s="173" t="s">
        <v>94</v>
      </c>
      <c r="C109" s="173" t="s">
        <v>94</v>
      </c>
      <c r="D109" s="188" t="s">
        <v>90</v>
      </c>
      <c r="E109" s="175">
        <v>400</v>
      </c>
      <c r="F109" s="172">
        <v>0.09</v>
      </c>
      <c r="G109" s="177" t="s">
        <v>265</v>
      </c>
      <c r="H109" s="167">
        <f t="shared" si="9"/>
        <v>36</v>
      </c>
    </row>
    <row r="110" ht="20.1" customHeight="1" spans="1:8">
      <c r="A110" s="173" t="s">
        <v>260</v>
      </c>
      <c r="B110" s="173" t="s">
        <v>134</v>
      </c>
      <c r="C110" s="173" t="s">
        <v>134</v>
      </c>
      <c r="D110" s="188" t="s">
        <v>90</v>
      </c>
      <c r="E110" s="175">
        <v>530</v>
      </c>
      <c r="F110" s="172">
        <v>0.09</v>
      </c>
      <c r="G110" s="177" t="s">
        <v>266</v>
      </c>
      <c r="H110" s="167">
        <f t="shared" si="9"/>
        <v>47.7</v>
      </c>
    </row>
    <row r="111" ht="30" customHeight="1" spans="1:8">
      <c r="A111" s="200" t="s">
        <v>267</v>
      </c>
      <c r="B111" s="173"/>
      <c r="C111" s="173"/>
      <c r="D111" s="173"/>
      <c r="E111" s="200" t="s">
        <v>268</v>
      </c>
      <c r="F111" s="201" t="s">
        <v>182</v>
      </c>
      <c r="G111" s="202" t="s">
        <v>269</v>
      </c>
      <c r="H111" s="203">
        <f>SUM(H112:H115)</f>
        <v>173.898</v>
      </c>
    </row>
    <row r="112" ht="20.1" customHeight="1" spans="1:8">
      <c r="A112" s="181" t="s">
        <v>270</v>
      </c>
      <c r="B112" s="173" t="s">
        <v>132</v>
      </c>
      <c r="C112" s="173" t="s">
        <v>132</v>
      </c>
      <c r="D112" s="173" t="s">
        <v>90</v>
      </c>
      <c r="E112" s="204">
        <v>655.6</v>
      </c>
      <c r="F112" s="172">
        <v>0.09</v>
      </c>
      <c r="G112" s="179" t="s">
        <v>271</v>
      </c>
      <c r="H112" s="178">
        <f t="shared" ref="H112:H115" si="10">E112*F112</f>
        <v>59.004</v>
      </c>
    </row>
    <row r="113" ht="20.1" customHeight="1" spans="1:8">
      <c r="A113" s="181" t="s">
        <v>270</v>
      </c>
      <c r="B113" s="173" t="s">
        <v>143</v>
      </c>
      <c r="C113" s="173" t="s">
        <v>143</v>
      </c>
      <c r="D113" s="173" t="s">
        <v>90</v>
      </c>
      <c r="E113" s="204">
        <v>110</v>
      </c>
      <c r="F113" s="172">
        <v>0.09</v>
      </c>
      <c r="G113" s="179" t="s">
        <v>272</v>
      </c>
      <c r="H113" s="178">
        <f t="shared" si="10"/>
        <v>9.9</v>
      </c>
    </row>
    <row r="114" ht="20.1" customHeight="1" spans="1:8">
      <c r="A114" s="173" t="s">
        <v>270</v>
      </c>
      <c r="B114" s="173" t="s">
        <v>225</v>
      </c>
      <c r="C114" s="173" t="s">
        <v>225</v>
      </c>
      <c r="D114" s="173" t="s">
        <v>90</v>
      </c>
      <c r="E114" s="204">
        <v>1066.6</v>
      </c>
      <c r="F114" s="172">
        <v>0.09</v>
      </c>
      <c r="G114" s="179" t="s">
        <v>273</v>
      </c>
      <c r="H114" s="178">
        <f t="shared" si="10"/>
        <v>95.994</v>
      </c>
    </row>
    <row r="115" ht="20.1" customHeight="1" spans="1:8">
      <c r="A115" s="173" t="s">
        <v>270</v>
      </c>
      <c r="B115" s="173" t="s">
        <v>100</v>
      </c>
      <c r="C115" s="173" t="s">
        <v>100</v>
      </c>
      <c r="D115" s="173" t="s">
        <v>90</v>
      </c>
      <c r="E115" s="204">
        <v>100</v>
      </c>
      <c r="F115" s="172">
        <v>0.09</v>
      </c>
      <c r="G115" s="179" t="s">
        <v>274</v>
      </c>
      <c r="H115" s="178">
        <f t="shared" si="10"/>
        <v>9</v>
      </c>
    </row>
    <row r="116" ht="30" customHeight="1" spans="1:8">
      <c r="A116" s="205" t="s">
        <v>275</v>
      </c>
      <c r="B116" s="173"/>
      <c r="C116" s="173"/>
      <c r="D116" s="173"/>
      <c r="E116" s="206" t="s">
        <v>276</v>
      </c>
      <c r="F116" s="200" t="s">
        <v>277</v>
      </c>
      <c r="G116" s="202" t="s">
        <v>278</v>
      </c>
      <c r="H116" s="203">
        <f>SUM(H117:H120)</f>
        <v>48.43</v>
      </c>
    </row>
    <row r="117" ht="20.1" customHeight="1" spans="1:8">
      <c r="A117" s="173" t="s">
        <v>279</v>
      </c>
      <c r="B117" s="173" t="s">
        <v>132</v>
      </c>
      <c r="C117" s="173" t="s">
        <v>132</v>
      </c>
      <c r="D117" s="173" t="s">
        <v>90</v>
      </c>
      <c r="E117" s="198">
        <v>233.3</v>
      </c>
      <c r="F117" s="181">
        <v>0.1</v>
      </c>
      <c r="G117" s="179" t="s">
        <v>280</v>
      </c>
      <c r="H117" s="178">
        <f t="shared" ref="H117:H120" si="11">E117*F117</f>
        <v>23.33</v>
      </c>
    </row>
    <row r="118" ht="20.1" customHeight="1" spans="1:8">
      <c r="A118" s="181" t="s">
        <v>279</v>
      </c>
      <c r="B118" s="173" t="s">
        <v>143</v>
      </c>
      <c r="C118" s="173" t="s">
        <v>143</v>
      </c>
      <c r="D118" s="173" t="s">
        <v>90</v>
      </c>
      <c r="E118" s="198">
        <v>100</v>
      </c>
      <c r="F118" s="181">
        <v>0.1</v>
      </c>
      <c r="G118" s="179" t="s">
        <v>281</v>
      </c>
      <c r="H118" s="178">
        <f t="shared" si="11"/>
        <v>10</v>
      </c>
    </row>
    <row r="119" ht="20.1" customHeight="1" spans="1:8">
      <c r="A119" s="181" t="s">
        <v>279</v>
      </c>
      <c r="B119" s="173" t="s">
        <v>155</v>
      </c>
      <c r="C119" s="173" t="s">
        <v>155</v>
      </c>
      <c r="D119" s="173" t="s">
        <v>90</v>
      </c>
      <c r="E119" s="198">
        <v>25</v>
      </c>
      <c r="F119" s="181">
        <v>0.1</v>
      </c>
      <c r="G119" s="179" t="s">
        <v>282</v>
      </c>
      <c r="H119" s="178">
        <f t="shared" si="11"/>
        <v>2.5</v>
      </c>
    </row>
    <row r="120" ht="20.1" customHeight="1" spans="1:8">
      <c r="A120" s="181" t="s">
        <v>279</v>
      </c>
      <c r="B120" s="173" t="s">
        <v>122</v>
      </c>
      <c r="C120" s="173" t="s">
        <v>122</v>
      </c>
      <c r="D120" s="173" t="s">
        <v>178</v>
      </c>
      <c r="E120" s="198">
        <v>126</v>
      </c>
      <c r="F120" s="181">
        <v>0.1</v>
      </c>
      <c r="G120" s="179" t="s">
        <v>283</v>
      </c>
      <c r="H120" s="178">
        <f t="shared" si="11"/>
        <v>12.6</v>
      </c>
    </row>
    <row r="121" ht="30" customHeight="1" spans="1:8">
      <c r="A121" s="207" t="s">
        <v>284</v>
      </c>
      <c r="B121" s="173"/>
      <c r="C121" s="173"/>
      <c r="D121" s="173"/>
      <c r="E121" s="200" t="s">
        <v>285</v>
      </c>
      <c r="F121" s="201" t="s">
        <v>286</v>
      </c>
      <c r="G121" s="202" t="s">
        <v>287</v>
      </c>
      <c r="H121" s="203">
        <f>SUM(H122:H126)</f>
        <v>603</v>
      </c>
    </row>
    <row r="122" ht="20.1" customHeight="1" spans="1:8">
      <c r="A122" s="181" t="s">
        <v>288</v>
      </c>
      <c r="B122" s="173" t="s">
        <v>153</v>
      </c>
      <c r="C122" s="173" t="s">
        <v>153</v>
      </c>
      <c r="D122" s="173" t="s">
        <v>90</v>
      </c>
      <c r="E122" s="175">
        <v>1375</v>
      </c>
      <c r="F122" s="173">
        <v>0.09</v>
      </c>
      <c r="G122" s="179" t="s">
        <v>289</v>
      </c>
      <c r="H122" s="178">
        <f t="shared" ref="H122:H126" si="12">E122*F122</f>
        <v>123.75</v>
      </c>
    </row>
    <row r="123" ht="20.1" customHeight="1" spans="1:8">
      <c r="A123" s="181" t="s">
        <v>288</v>
      </c>
      <c r="B123" s="173" t="s">
        <v>134</v>
      </c>
      <c r="C123" s="173" t="s">
        <v>134</v>
      </c>
      <c r="D123" s="173" t="s">
        <v>90</v>
      </c>
      <c r="E123" s="175">
        <v>625</v>
      </c>
      <c r="F123" s="173">
        <v>0.09</v>
      </c>
      <c r="G123" s="179" t="s">
        <v>290</v>
      </c>
      <c r="H123" s="178">
        <f t="shared" si="12"/>
        <v>56.25</v>
      </c>
    </row>
    <row r="124" ht="20.1" customHeight="1" spans="1:8">
      <c r="A124" s="181" t="s">
        <v>288</v>
      </c>
      <c r="B124" s="173" t="s">
        <v>109</v>
      </c>
      <c r="C124" s="173" t="s">
        <v>109</v>
      </c>
      <c r="D124" s="173" t="s">
        <v>90</v>
      </c>
      <c r="E124" s="175">
        <v>2000</v>
      </c>
      <c r="F124" s="173">
        <v>0.09</v>
      </c>
      <c r="G124" s="179" t="s">
        <v>291</v>
      </c>
      <c r="H124" s="178">
        <f t="shared" si="12"/>
        <v>180</v>
      </c>
    </row>
    <row r="125" ht="20.1" customHeight="1" spans="1:8">
      <c r="A125" s="181" t="s">
        <v>288</v>
      </c>
      <c r="B125" s="173" t="s">
        <v>122</v>
      </c>
      <c r="C125" s="173" t="s">
        <v>122</v>
      </c>
      <c r="D125" s="173" t="s">
        <v>90</v>
      </c>
      <c r="E125" s="175">
        <v>1300</v>
      </c>
      <c r="F125" s="173">
        <v>0.09</v>
      </c>
      <c r="G125" s="179" t="s">
        <v>292</v>
      </c>
      <c r="H125" s="178">
        <f t="shared" si="12"/>
        <v>117</v>
      </c>
    </row>
    <row r="126" ht="20.1" customHeight="1" spans="1:8">
      <c r="A126" s="181" t="s">
        <v>288</v>
      </c>
      <c r="B126" s="173" t="s">
        <v>130</v>
      </c>
      <c r="C126" s="173" t="s">
        <v>130</v>
      </c>
      <c r="D126" s="173" t="s">
        <v>90</v>
      </c>
      <c r="E126" s="175">
        <v>1400</v>
      </c>
      <c r="F126" s="173">
        <v>0.09</v>
      </c>
      <c r="G126" s="179" t="s">
        <v>293</v>
      </c>
      <c r="H126" s="178">
        <f t="shared" si="12"/>
        <v>126</v>
      </c>
    </row>
  </sheetData>
  <mergeCells count="3">
    <mergeCell ref="A2:G2"/>
    <mergeCell ref="A3:D3"/>
    <mergeCell ref="E3:F3"/>
  </mergeCells>
  <pageMargins left="0.433070866141732" right="0.236220472440945" top="0.78740157480315" bottom="0.78740157480315" header="0.511811023622047" footer="0.511811023622047"/>
  <pageSetup paperSize="9" scale="78" fitToHeight="0" orientation="landscape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37"/>
  <sheetViews>
    <sheetView zoomScale="90" zoomScaleNormal="90" workbookViewId="0">
      <pane xSplit="2" ySplit="5" topLeftCell="C428" activePane="bottomRight" state="frozen"/>
      <selection/>
      <selection pane="topRight"/>
      <selection pane="bottomLeft"/>
      <selection pane="bottomRight" activeCell="C428" sqref="C428"/>
    </sheetView>
  </sheetViews>
  <sheetFormatPr defaultColWidth="9" defaultRowHeight="13.5" outlineLevelCol="7"/>
  <cols>
    <col min="1" max="1" width="45.125" style="33" customWidth="1"/>
    <col min="2" max="2" width="11.375" style="34" customWidth="1"/>
    <col min="3" max="3" width="22.875" style="35" customWidth="1"/>
    <col min="4" max="4" width="17.75" style="35" customWidth="1"/>
    <col min="5" max="5" width="39.625" style="35" customWidth="1"/>
    <col min="6" max="6" width="40.25" style="36" customWidth="1"/>
    <col min="7" max="7" width="28.5" style="36" customWidth="1"/>
    <col min="8" max="8" width="18.375" style="37" customWidth="1"/>
    <col min="9" max="16384" width="9" style="33"/>
  </cols>
  <sheetData>
    <row r="1" ht="25.5" spans="1:8">
      <c r="A1" s="38" t="s">
        <v>294</v>
      </c>
      <c r="B1" s="34" t="s">
        <v>295</v>
      </c>
      <c r="H1" s="39"/>
    </row>
    <row r="2" ht="25.5" spans="1:8">
      <c r="A2" s="5" t="s">
        <v>296</v>
      </c>
      <c r="B2" s="5"/>
      <c r="C2" s="5"/>
      <c r="D2" s="5"/>
      <c r="E2" s="40"/>
      <c r="F2" s="5"/>
      <c r="G2" s="40"/>
      <c r="H2" s="6"/>
    </row>
    <row r="3" ht="30.75" customHeight="1" spans="1:8">
      <c r="A3" s="7" t="s">
        <v>2</v>
      </c>
      <c r="B3" s="7"/>
      <c r="C3" s="7"/>
      <c r="D3" s="41"/>
      <c r="E3" s="41" t="s">
        <v>297</v>
      </c>
      <c r="F3" s="8"/>
      <c r="G3" s="8"/>
      <c r="H3" s="42" t="s">
        <v>4</v>
      </c>
    </row>
    <row r="4" ht="27" spans="1:8">
      <c r="A4" s="10" t="s">
        <v>6</v>
      </c>
      <c r="B4" s="10" t="s">
        <v>78</v>
      </c>
      <c r="C4" s="10" t="s">
        <v>8</v>
      </c>
      <c r="D4" s="10" t="s">
        <v>9</v>
      </c>
      <c r="E4" s="10" t="s">
        <v>79</v>
      </c>
      <c r="F4" s="10" t="s">
        <v>12</v>
      </c>
      <c r="G4" s="10" t="s">
        <v>298</v>
      </c>
      <c r="H4" s="43" t="s">
        <v>82</v>
      </c>
    </row>
    <row r="5" ht="30" customHeight="1" spans="1:8">
      <c r="A5" s="44" t="s">
        <v>30</v>
      </c>
      <c r="B5" s="45"/>
      <c r="C5" s="45"/>
      <c r="D5" s="45"/>
      <c r="E5" s="45"/>
      <c r="F5" s="45"/>
      <c r="G5" s="45"/>
      <c r="H5" s="46">
        <f>H6+H269+H276+H307+H417</f>
        <v>44926.197294</v>
      </c>
    </row>
    <row r="6" s="29" customFormat="1" ht="30" customHeight="1" spans="1:8">
      <c r="A6" s="44" t="s">
        <v>299</v>
      </c>
      <c r="B6" s="44" t="s">
        <v>66</v>
      </c>
      <c r="C6" s="45" t="s">
        <v>24</v>
      </c>
      <c r="D6" s="45" t="s">
        <v>300</v>
      </c>
      <c r="E6" s="47" t="s">
        <v>34</v>
      </c>
      <c r="F6" s="48" t="s">
        <v>301</v>
      </c>
      <c r="G6" s="44" t="s">
        <v>302</v>
      </c>
      <c r="H6" s="49">
        <f>SUM(H7:H268)</f>
        <v>38201.597294</v>
      </c>
    </row>
    <row r="7" s="30" customFormat="1" ht="30" customHeight="1" outlineLevel="1" spans="1:8">
      <c r="A7" s="50" t="s">
        <v>303</v>
      </c>
      <c r="B7" s="19" t="s">
        <v>66</v>
      </c>
      <c r="C7" s="19" t="s">
        <v>304</v>
      </c>
      <c r="D7" s="19" t="s">
        <v>305</v>
      </c>
      <c r="E7" s="19" t="s">
        <v>306</v>
      </c>
      <c r="F7" s="19" t="s">
        <v>307</v>
      </c>
      <c r="G7" s="19" t="s">
        <v>302</v>
      </c>
      <c r="H7" s="51">
        <v>43.5</v>
      </c>
    </row>
    <row r="8" s="31" customFormat="1" ht="30" customHeight="1" outlineLevel="1" spans="1:8">
      <c r="A8" s="50" t="s">
        <v>308</v>
      </c>
      <c r="B8" s="19" t="s">
        <v>66</v>
      </c>
      <c r="C8" s="19" t="s">
        <v>309</v>
      </c>
      <c r="D8" s="19" t="s">
        <v>305</v>
      </c>
      <c r="E8" s="19" t="s">
        <v>310</v>
      </c>
      <c r="F8" s="19" t="s">
        <v>311</v>
      </c>
      <c r="G8" s="19" t="s">
        <v>302</v>
      </c>
      <c r="H8" s="51">
        <v>41</v>
      </c>
    </row>
    <row r="9" s="31" customFormat="1" ht="30" customHeight="1" outlineLevel="1" spans="1:8">
      <c r="A9" s="50" t="s">
        <v>312</v>
      </c>
      <c r="B9" s="19" t="s">
        <v>66</v>
      </c>
      <c r="C9" s="19" t="s">
        <v>313</v>
      </c>
      <c r="D9" s="19" t="s">
        <v>314</v>
      </c>
      <c r="E9" s="19" t="s">
        <v>315</v>
      </c>
      <c r="F9" s="19" t="s">
        <v>316</v>
      </c>
      <c r="G9" s="19" t="s">
        <v>302</v>
      </c>
      <c r="H9" s="52">
        <v>170.8546</v>
      </c>
    </row>
    <row r="10" s="31" customFormat="1" ht="30" customHeight="1" outlineLevel="1" spans="1:8">
      <c r="A10" s="50" t="s">
        <v>317</v>
      </c>
      <c r="B10" s="19" t="s">
        <v>66</v>
      </c>
      <c r="C10" s="19" t="s">
        <v>318</v>
      </c>
      <c r="D10" s="19" t="s">
        <v>319</v>
      </c>
      <c r="E10" s="19" t="s">
        <v>320</v>
      </c>
      <c r="F10" s="19" t="s">
        <v>321</v>
      </c>
      <c r="G10" s="19" t="s">
        <v>302</v>
      </c>
      <c r="H10" s="53">
        <v>130.2849</v>
      </c>
    </row>
    <row r="11" s="31" customFormat="1" ht="30" customHeight="1" outlineLevel="1" spans="1:8">
      <c r="A11" s="50" t="s">
        <v>322</v>
      </c>
      <c r="B11" s="19" t="s">
        <v>66</v>
      </c>
      <c r="C11" s="19" t="s">
        <v>318</v>
      </c>
      <c r="D11" s="19" t="s">
        <v>319</v>
      </c>
      <c r="E11" s="19" t="s">
        <v>323</v>
      </c>
      <c r="F11" s="19" t="s">
        <v>324</v>
      </c>
      <c r="G11" s="19" t="s">
        <v>302</v>
      </c>
      <c r="H11" s="53"/>
    </row>
    <row r="12" s="31" customFormat="1" ht="30" customHeight="1" outlineLevel="1" spans="1:8">
      <c r="A12" s="50" t="s">
        <v>325</v>
      </c>
      <c r="B12" s="19" t="s">
        <v>66</v>
      </c>
      <c r="C12" s="19" t="s">
        <v>326</v>
      </c>
      <c r="D12" s="19" t="s">
        <v>319</v>
      </c>
      <c r="E12" s="19" t="s">
        <v>327</v>
      </c>
      <c r="F12" s="19" t="s">
        <v>328</v>
      </c>
      <c r="G12" s="19" t="s">
        <v>302</v>
      </c>
      <c r="H12" s="54">
        <v>43.9827</v>
      </c>
    </row>
    <row r="13" s="31" customFormat="1" ht="30" customHeight="1" outlineLevel="1" spans="1:8">
      <c r="A13" s="50" t="s">
        <v>329</v>
      </c>
      <c r="B13" s="19" t="s">
        <v>66</v>
      </c>
      <c r="C13" s="19" t="s">
        <v>330</v>
      </c>
      <c r="D13" s="19" t="s">
        <v>331</v>
      </c>
      <c r="E13" s="19" t="s">
        <v>332</v>
      </c>
      <c r="F13" s="19" t="s">
        <v>333</v>
      </c>
      <c r="G13" s="19" t="s">
        <v>302</v>
      </c>
      <c r="H13" s="55">
        <v>148.6105</v>
      </c>
    </row>
    <row r="14" s="31" customFormat="1" ht="30" customHeight="1" outlineLevel="1" spans="1:8">
      <c r="A14" s="50" t="s">
        <v>334</v>
      </c>
      <c r="B14" s="19" t="s">
        <v>66</v>
      </c>
      <c r="C14" s="19" t="s">
        <v>335</v>
      </c>
      <c r="D14" s="19" t="s">
        <v>331</v>
      </c>
      <c r="E14" s="19" t="s">
        <v>336</v>
      </c>
      <c r="F14" s="19" t="s">
        <v>337</v>
      </c>
      <c r="G14" s="19" t="s">
        <v>302</v>
      </c>
      <c r="H14" s="55">
        <v>293.9748</v>
      </c>
    </row>
    <row r="15" s="31" customFormat="1" ht="30" customHeight="1" outlineLevel="1" spans="1:8">
      <c r="A15" s="50" t="s">
        <v>338</v>
      </c>
      <c r="B15" s="19" t="s">
        <v>66</v>
      </c>
      <c r="C15" s="19"/>
      <c r="D15" s="19" t="s">
        <v>331</v>
      </c>
      <c r="E15" s="19" t="s">
        <v>339</v>
      </c>
      <c r="F15" s="19"/>
      <c r="G15" s="19" t="s">
        <v>302</v>
      </c>
      <c r="H15" s="55"/>
    </row>
    <row r="16" s="31" customFormat="1" ht="30" customHeight="1" outlineLevel="1" spans="1:8">
      <c r="A16" s="50" t="s">
        <v>340</v>
      </c>
      <c r="B16" s="19" t="s">
        <v>66</v>
      </c>
      <c r="C16" s="19" t="s">
        <v>341</v>
      </c>
      <c r="D16" s="19" t="s">
        <v>331</v>
      </c>
      <c r="E16" s="19" t="s">
        <v>342</v>
      </c>
      <c r="F16" s="19" t="s">
        <v>343</v>
      </c>
      <c r="G16" s="19" t="s">
        <v>302</v>
      </c>
      <c r="H16" s="55">
        <v>150.993</v>
      </c>
    </row>
    <row r="17" s="31" customFormat="1" ht="30" customHeight="1" outlineLevel="1" spans="1:8">
      <c r="A17" s="50" t="s">
        <v>344</v>
      </c>
      <c r="B17" s="19" t="s">
        <v>66</v>
      </c>
      <c r="C17" s="19" t="s">
        <v>345</v>
      </c>
      <c r="D17" s="19" t="s">
        <v>331</v>
      </c>
      <c r="E17" s="19" t="s">
        <v>346</v>
      </c>
      <c r="F17" s="19" t="s">
        <v>347</v>
      </c>
      <c r="G17" s="19" t="s">
        <v>302</v>
      </c>
      <c r="H17" s="53">
        <v>429.5026</v>
      </c>
    </row>
    <row r="18" s="31" customFormat="1" ht="30" customHeight="1" outlineLevel="1" spans="1:8">
      <c r="A18" s="50" t="s">
        <v>348</v>
      </c>
      <c r="B18" s="19" t="s">
        <v>66</v>
      </c>
      <c r="C18" s="19" t="s">
        <v>341</v>
      </c>
      <c r="D18" s="19" t="s">
        <v>349</v>
      </c>
      <c r="E18" s="19" t="s">
        <v>350</v>
      </c>
      <c r="F18" s="19" t="s">
        <v>351</v>
      </c>
      <c r="G18" s="19" t="s">
        <v>302</v>
      </c>
      <c r="H18" s="53">
        <v>45.3218</v>
      </c>
    </row>
    <row r="19" s="31" customFormat="1" ht="30" customHeight="1" outlineLevel="1" spans="1:8">
      <c r="A19" s="50" t="s">
        <v>352</v>
      </c>
      <c r="B19" s="19" t="s">
        <v>66</v>
      </c>
      <c r="C19" s="19" t="s">
        <v>353</v>
      </c>
      <c r="D19" s="19" t="s">
        <v>349</v>
      </c>
      <c r="E19" s="19" t="s">
        <v>354</v>
      </c>
      <c r="F19" s="19" t="s">
        <v>355</v>
      </c>
      <c r="G19" s="19" t="s">
        <v>302</v>
      </c>
      <c r="H19" s="53">
        <v>68.41755</v>
      </c>
    </row>
    <row r="20" s="31" customFormat="1" ht="30" customHeight="1" outlineLevel="1" spans="1:8">
      <c r="A20" s="50" t="s">
        <v>356</v>
      </c>
      <c r="B20" s="19" t="s">
        <v>66</v>
      </c>
      <c r="C20" s="19" t="s">
        <v>357</v>
      </c>
      <c r="D20" s="19" t="s">
        <v>349</v>
      </c>
      <c r="E20" s="19" t="s">
        <v>358</v>
      </c>
      <c r="F20" s="19" t="s">
        <v>359</v>
      </c>
      <c r="G20" s="19" t="s">
        <v>302</v>
      </c>
      <c r="H20" s="53">
        <v>276.3406</v>
      </c>
    </row>
    <row r="21" s="31" customFormat="1" ht="30" customHeight="1" outlineLevel="1" spans="1:8">
      <c r="A21" s="50" t="s">
        <v>360</v>
      </c>
      <c r="B21" s="19" t="s">
        <v>66</v>
      </c>
      <c r="C21" s="19"/>
      <c r="D21" s="19" t="s">
        <v>349</v>
      </c>
      <c r="E21" s="19" t="s">
        <v>361</v>
      </c>
      <c r="F21" s="19" t="s">
        <v>362</v>
      </c>
      <c r="G21" s="19" t="s">
        <v>302</v>
      </c>
      <c r="H21" s="53"/>
    </row>
    <row r="22" s="31" customFormat="1" ht="30" customHeight="1" outlineLevel="1" spans="1:8">
      <c r="A22" s="50" t="s">
        <v>363</v>
      </c>
      <c r="B22" s="19" t="s">
        <v>66</v>
      </c>
      <c r="C22" s="19" t="s">
        <v>318</v>
      </c>
      <c r="D22" s="19" t="s">
        <v>364</v>
      </c>
      <c r="E22" s="19" t="s">
        <v>365</v>
      </c>
      <c r="F22" s="19" t="s">
        <v>366</v>
      </c>
      <c r="G22" s="19" t="s">
        <v>302</v>
      </c>
      <c r="H22" s="53">
        <v>57.2697</v>
      </c>
    </row>
    <row r="23" s="31" customFormat="1" ht="30" customHeight="1" outlineLevel="1" spans="1:8">
      <c r="A23" s="50" t="s">
        <v>367</v>
      </c>
      <c r="B23" s="19" t="s">
        <v>66</v>
      </c>
      <c r="C23" s="19" t="s">
        <v>318</v>
      </c>
      <c r="D23" s="19" t="s">
        <v>364</v>
      </c>
      <c r="E23" s="19" t="s">
        <v>368</v>
      </c>
      <c r="F23" s="19" t="s">
        <v>369</v>
      </c>
      <c r="G23" s="19" t="s">
        <v>302</v>
      </c>
      <c r="H23" s="53">
        <v>55.94705</v>
      </c>
    </row>
    <row r="24" s="31" customFormat="1" ht="30" customHeight="1" outlineLevel="1" spans="1:8">
      <c r="A24" s="50" t="s">
        <v>370</v>
      </c>
      <c r="B24" s="19" t="s">
        <v>66</v>
      </c>
      <c r="C24" s="19" t="s">
        <v>371</v>
      </c>
      <c r="D24" s="19" t="s">
        <v>364</v>
      </c>
      <c r="E24" s="19" t="s">
        <v>372</v>
      </c>
      <c r="F24" s="19" t="s">
        <v>373</v>
      </c>
      <c r="G24" s="19" t="s">
        <v>302</v>
      </c>
      <c r="H24" s="53">
        <v>119.3822</v>
      </c>
    </row>
    <row r="25" s="31" customFormat="1" ht="30" customHeight="1" outlineLevel="1" spans="1:8">
      <c r="A25" s="50" t="s">
        <v>374</v>
      </c>
      <c r="B25" s="19" t="s">
        <v>66</v>
      </c>
      <c r="C25" s="19" t="s">
        <v>371</v>
      </c>
      <c r="D25" s="19" t="s">
        <v>364</v>
      </c>
      <c r="E25" s="19" t="s">
        <v>375</v>
      </c>
      <c r="F25" s="19" t="s">
        <v>373</v>
      </c>
      <c r="G25" s="19" t="s">
        <v>302</v>
      </c>
      <c r="H25" s="53">
        <v>48.2817</v>
      </c>
    </row>
    <row r="26" s="31" customFormat="1" ht="30" customHeight="1" outlineLevel="1" spans="1:8">
      <c r="A26" s="50" t="s">
        <v>376</v>
      </c>
      <c r="B26" s="19" t="s">
        <v>66</v>
      </c>
      <c r="C26" s="19" t="s">
        <v>335</v>
      </c>
      <c r="D26" s="19" t="s">
        <v>364</v>
      </c>
      <c r="E26" s="19"/>
      <c r="F26" s="19" t="s">
        <v>377</v>
      </c>
      <c r="G26" s="19" t="s">
        <v>302</v>
      </c>
      <c r="H26" s="53"/>
    </row>
    <row r="27" s="31" customFormat="1" ht="30" customHeight="1" outlineLevel="1" spans="1:8">
      <c r="A27" s="50" t="s">
        <v>378</v>
      </c>
      <c r="B27" s="19" t="s">
        <v>66</v>
      </c>
      <c r="C27" s="19" t="s">
        <v>379</v>
      </c>
      <c r="D27" s="19" t="s">
        <v>364</v>
      </c>
      <c r="E27" s="19" t="s">
        <v>380</v>
      </c>
      <c r="F27" s="19" t="s">
        <v>381</v>
      </c>
      <c r="G27" s="19" t="s">
        <v>302</v>
      </c>
      <c r="H27" s="53">
        <v>69.0678</v>
      </c>
    </row>
    <row r="28" s="31" customFormat="1" ht="30" customHeight="1" outlineLevel="1" spans="1:8">
      <c r="A28" s="50" t="s">
        <v>382</v>
      </c>
      <c r="B28" s="19" t="s">
        <v>66</v>
      </c>
      <c r="C28" s="19" t="s">
        <v>330</v>
      </c>
      <c r="D28" s="19" t="s">
        <v>364</v>
      </c>
      <c r="E28" s="19" t="s">
        <v>383</v>
      </c>
      <c r="F28" s="19" t="s">
        <v>384</v>
      </c>
      <c r="G28" s="19" t="s">
        <v>302</v>
      </c>
      <c r="H28" s="53">
        <v>373.611</v>
      </c>
    </row>
    <row r="29" s="31" customFormat="1" ht="30" customHeight="1" outlineLevel="1" spans="1:8">
      <c r="A29" s="50" t="s">
        <v>385</v>
      </c>
      <c r="B29" s="19" t="s">
        <v>66</v>
      </c>
      <c r="C29" s="19" t="s">
        <v>386</v>
      </c>
      <c r="D29" s="19" t="s">
        <v>305</v>
      </c>
      <c r="E29" s="19" t="s">
        <v>387</v>
      </c>
      <c r="F29" s="19" t="s">
        <v>388</v>
      </c>
      <c r="G29" s="19" t="s">
        <v>302</v>
      </c>
      <c r="H29" s="51">
        <v>56</v>
      </c>
    </row>
    <row r="30" s="31" customFormat="1" ht="30" customHeight="1" outlineLevel="1" spans="1:8">
      <c r="A30" s="50" t="s">
        <v>389</v>
      </c>
      <c r="B30" s="19" t="s">
        <v>66</v>
      </c>
      <c r="C30" s="19" t="s">
        <v>390</v>
      </c>
      <c r="D30" s="19" t="s">
        <v>314</v>
      </c>
      <c r="E30" s="19" t="s">
        <v>391</v>
      </c>
      <c r="F30" s="19" t="s">
        <v>392</v>
      </c>
      <c r="G30" s="19" t="s">
        <v>302</v>
      </c>
      <c r="H30" s="54">
        <v>40.47</v>
      </c>
    </row>
    <row r="31" s="31" customFormat="1" ht="30" customHeight="1" outlineLevel="1" spans="1:8">
      <c r="A31" s="50" t="s">
        <v>393</v>
      </c>
      <c r="B31" s="19" t="s">
        <v>66</v>
      </c>
      <c r="C31" s="19" t="s">
        <v>394</v>
      </c>
      <c r="D31" s="19" t="s">
        <v>314</v>
      </c>
      <c r="E31" s="19" t="s">
        <v>395</v>
      </c>
      <c r="F31" s="19" t="s">
        <v>396</v>
      </c>
      <c r="G31" s="19" t="s">
        <v>302</v>
      </c>
      <c r="H31" s="54">
        <v>40.0213</v>
      </c>
    </row>
    <row r="32" s="31" customFormat="1" ht="30" customHeight="1" outlineLevel="1" spans="1:8">
      <c r="A32" s="50" t="s">
        <v>397</v>
      </c>
      <c r="B32" s="19" t="s">
        <v>66</v>
      </c>
      <c r="C32" s="19" t="s">
        <v>398</v>
      </c>
      <c r="D32" s="19" t="s">
        <v>399</v>
      </c>
      <c r="E32" s="19" t="s">
        <v>400</v>
      </c>
      <c r="F32" s="19" t="s">
        <v>401</v>
      </c>
      <c r="G32" s="19" t="s">
        <v>302</v>
      </c>
      <c r="H32" s="54">
        <v>219.7986</v>
      </c>
    </row>
    <row r="33" s="31" customFormat="1" ht="30" customHeight="1" outlineLevel="1" spans="1:8">
      <c r="A33" s="50" t="s">
        <v>402</v>
      </c>
      <c r="B33" s="19" t="s">
        <v>66</v>
      </c>
      <c r="C33" s="19" t="s">
        <v>398</v>
      </c>
      <c r="D33" s="19" t="s">
        <v>399</v>
      </c>
      <c r="E33" s="19" t="s">
        <v>403</v>
      </c>
      <c r="F33" s="19" t="s">
        <v>404</v>
      </c>
      <c r="G33" s="19" t="s">
        <v>302</v>
      </c>
      <c r="H33" s="54"/>
    </row>
    <row r="34" s="31" customFormat="1" ht="30" customHeight="1" outlineLevel="1" spans="1:8">
      <c r="A34" s="50" t="s">
        <v>405</v>
      </c>
      <c r="B34" s="19" t="s">
        <v>66</v>
      </c>
      <c r="C34" s="19" t="s">
        <v>398</v>
      </c>
      <c r="D34" s="19" t="s">
        <v>399</v>
      </c>
      <c r="E34" s="19" t="s">
        <v>406</v>
      </c>
      <c r="F34" s="19" t="s">
        <v>404</v>
      </c>
      <c r="G34" s="19" t="s">
        <v>302</v>
      </c>
      <c r="H34" s="54"/>
    </row>
    <row r="35" s="31" customFormat="1" ht="30" customHeight="1" outlineLevel="1" spans="1:8">
      <c r="A35" s="50" t="s">
        <v>407</v>
      </c>
      <c r="B35" s="19" t="s">
        <v>66</v>
      </c>
      <c r="C35" s="19" t="s">
        <v>408</v>
      </c>
      <c r="D35" s="19" t="s">
        <v>399</v>
      </c>
      <c r="E35" s="19" t="s">
        <v>409</v>
      </c>
      <c r="F35" s="19" t="s">
        <v>410</v>
      </c>
      <c r="G35" s="19" t="s">
        <v>302</v>
      </c>
      <c r="H35" s="54">
        <v>43.3937</v>
      </c>
    </row>
    <row r="36" s="31" customFormat="1" ht="30" customHeight="1" outlineLevel="1" spans="1:8">
      <c r="A36" s="50" t="s">
        <v>411</v>
      </c>
      <c r="B36" s="19" t="s">
        <v>66</v>
      </c>
      <c r="C36" s="19" t="s">
        <v>412</v>
      </c>
      <c r="D36" s="19" t="s">
        <v>399</v>
      </c>
      <c r="E36" s="19" t="s">
        <v>413</v>
      </c>
      <c r="F36" s="19" t="s">
        <v>414</v>
      </c>
      <c r="G36" s="19" t="s">
        <v>302</v>
      </c>
      <c r="H36" s="54">
        <v>354.1562</v>
      </c>
    </row>
    <row r="37" s="31" customFormat="1" ht="30" customHeight="1" outlineLevel="1" spans="1:8">
      <c r="A37" s="50" t="s">
        <v>415</v>
      </c>
      <c r="B37" s="19" t="s">
        <v>66</v>
      </c>
      <c r="C37" s="19" t="s">
        <v>416</v>
      </c>
      <c r="D37" s="19" t="s">
        <v>399</v>
      </c>
      <c r="E37" s="19" t="s">
        <v>417</v>
      </c>
      <c r="F37" s="19" t="s">
        <v>418</v>
      </c>
      <c r="G37" s="19" t="s">
        <v>302</v>
      </c>
      <c r="H37" s="54">
        <v>48.118</v>
      </c>
    </row>
    <row r="38" s="31" customFormat="1" ht="30" customHeight="1" outlineLevel="1" spans="1:8">
      <c r="A38" s="50" t="s">
        <v>419</v>
      </c>
      <c r="B38" s="19" t="s">
        <v>66</v>
      </c>
      <c r="C38" s="19" t="s">
        <v>408</v>
      </c>
      <c r="D38" s="19" t="s">
        <v>399</v>
      </c>
      <c r="E38" s="19" t="s">
        <v>420</v>
      </c>
      <c r="F38" s="19" t="s">
        <v>421</v>
      </c>
      <c r="G38" s="19" t="s">
        <v>302</v>
      </c>
      <c r="H38" s="54">
        <v>152.2726</v>
      </c>
    </row>
    <row r="39" s="31" customFormat="1" ht="30" customHeight="1" outlineLevel="1" spans="1:8">
      <c r="A39" s="50" t="s">
        <v>422</v>
      </c>
      <c r="B39" s="19" t="s">
        <v>66</v>
      </c>
      <c r="C39" s="19" t="s">
        <v>408</v>
      </c>
      <c r="D39" s="19" t="s">
        <v>399</v>
      </c>
      <c r="E39" s="19" t="s">
        <v>423</v>
      </c>
      <c r="F39" s="19" t="s">
        <v>404</v>
      </c>
      <c r="G39" s="19" t="s">
        <v>302</v>
      </c>
      <c r="H39" s="54"/>
    </row>
    <row r="40" s="31" customFormat="1" ht="30" customHeight="1" outlineLevel="1" spans="1:8">
      <c r="A40" s="50" t="s">
        <v>424</v>
      </c>
      <c r="B40" s="19" t="s">
        <v>66</v>
      </c>
      <c r="C40" s="19" t="s">
        <v>425</v>
      </c>
      <c r="D40" s="19" t="s">
        <v>399</v>
      </c>
      <c r="E40" s="19" t="s">
        <v>426</v>
      </c>
      <c r="F40" s="19" t="s">
        <v>427</v>
      </c>
      <c r="G40" s="19" t="s">
        <v>302</v>
      </c>
      <c r="H40" s="54">
        <v>220.896</v>
      </c>
    </row>
    <row r="41" s="31" customFormat="1" ht="30" customHeight="1" outlineLevel="1" spans="1:8">
      <c r="A41" s="50" t="s">
        <v>428</v>
      </c>
      <c r="B41" s="19" t="s">
        <v>66</v>
      </c>
      <c r="C41" s="19" t="s">
        <v>425</v>
      </c>
      <c r="D41" s="19" t="s">
        <v>399</v>
      </c>
      <c r="E41" s="19" t="s">
        <v>429</v>
      </c>
      <c r="F41" s="19" t="s">
        <v>430</v>
      </c>
      <c r="G41" s="19" t="s">
        <v>302</v>
      </c>
      <c r="H41" s="54"/>
    </row>
    <row r="42" s="31" customFormat="1" ht="30" customHeight="1" outlineLevel="1" spans="1:8">
      <c r="A42" s="50" t="s">
        <v>431</v>
      </c>
      <c r="B42" s="19" t="s">
        <v>66</v>
      </c>
      <c r="C42" s="19" t="s">
        <v>425</v>
      </c>
      <c r="D42" s="19" t="s">
        <v>399</v>
      </c>
      <c r="E42" s="19" t="s">
        <v>432</v>
      </c>
      <c r="F42" s="19" t="s">
        <v>433</v>
      </c>
      <c r="G42" s="19" t="s">
        <v>302</v>
      </c>
      <c r="H42" s="54"/>
    </row>
    <row r="43" s="31" customFormat="1" ht="30" customHeight="1" outlineLevel="1" spans="1:8">
      <c r="A43" s="50" t="s">
        <v>434</v>
      </c>
      <c r="B43" s="19" t="s">
        <v>66</v>
      </c>
      <c r="C43" s="19" t="s">
        <v>425</v>
      </c>
      <c r="D43" s="19" t="s">
        <v>399</v>
      </c>
      <c r="E43" s="19" t="s">
        <v>435</v>
      </c>
      <c r="F43" s="19" t="s">
        <v>436</v>
      </c>
      <c r="G43" s="19" t="s">
        <v>302</v>
      </c>
      <c r="H43" s="54"/>
    </row>
    <row r="44" s="31" customFormat="1" ht="30" customHeight="1" outlineLevel="1" spans="1:8">
      <c r="A44" s="50" t="s">
        <v>437</v>
      </c>
      <c r="B44" s="19" t="s">
        <v>66</v>
      </c>
      <c r="C44" s="19" t="s">
        <v>425</v>
      </c>
      <c r="D44" s="19" t="s">
        <v>399</v>
      </c>
      <c r="E44" s="19" t="s">
        <v>438</v>
      </c>
      <c r="F44" s="19" t="s">
        <v>439</v>
      </c>
      <c r="G44" s="19" t="s">
        <v>302</v>
      </c>
      <c r="H44" s="54"/>
    </row>
    <row r="45" s="31" customFormat="1" ht="30" customHeight="1" outlineLevel="1" spans="1:8">
      <c r="A45" s="50" t="s">
        <v>440</v>
      </c>
      <c r="B45" s="19" t="s">
        <v>66</v>
      </c>
      <c r="C45" s="19" t="s">
        <v>441</v>
      </c>
      <c r="D45" s="19" t="s">
        <v>399</v>
      </c>
      <c r="E45" s="19" t="s">
        <v>442</v>
      </c>
      <c r="F45" s="19" t="s">
        <v>443</v>
      </c>
      <c r="G45" s="19" t="s">
        <v>302</v>
      </c>
      <c r="H45" s="54">
        <v>86.2357</v>
      </c>
    </row>
    <row r="46" s="31" customFormat="1" ht="30" customHeight="1" outlineLevel="1" spans="1:8">
      <c r="A46" s="50" t="s">
        <v>444</v>
      </c>
      <c r="B46" s="19" t="s">
        <v>66</v>
      </c>
      <c r="C46" s="19" t="s">
        <v>386</v>
      </c>
      <c r="D46" s="19" t="s">
        <v>319</v>
      </c>
      <c r="E46" s="19" t="s">
        <v>445</v>
      </c>
      <c r="F46" s="19" t="s">
        <v>446</v>
      </c>
      <c r="G46" s="19" t="s">
        <v>302</v>
      </c>
      <c r="H46" s="53">
        <v>52.12051</v>
      </c>
    </row>
    <row r="47" s="31" customFormat="1" ht="30" customHeight="1" outlineLevel="1" spans="1:8">
      <c r="A47" s="50" t="s">
        <v>447</v>
      </c>
      <c r="B47" s="19" t="s">
        <v>66</v>
      </c>
      <c r="C47" s="19" t="s">
        <v>412</v>
      </c>
      <c r="D47" s="19" t="s">
        <v>319</v>
      </c>
      <c r="E47" s="19" t="s">
        <v>448</v>
      </c>
      <c r="F47" s="19" t="s">
        <v>449</v>
      </c>
      <c r="G47" s="19" t="s">
        <v>302</v>
      </c>
      <c r="H47" s="53">
        <v>65.5861</v>
      </c>
    </row>
    <row r="48" s="31" customFormat="1" ht="30" customHeight="1" outlineLevel="1" spans="1:8">
      <c r="A48" s="50" t="s">
        <v>450</v>
      </c>
      <c r="B48" s="19" t="s">
        <v>66</v>
      </c>
      <c r="C48" s="19" t="s">
        <v>412</v>
      </c>
      <c r="D48" s="19" t="s">
        <v>319</v>
      </c>
      <c r="E48" s="19" t="s">
        <v>451</v>
      </c>
      <c r="F48" s="19" t="s">
        <v>452</v>
      </c>
      <c r="G48" s="19" t="s">
        <v>302</v>
      </c>
      <c r="H48" s="53"/>
    </row>
    <row r="49" s="31" customFormat="1" ht="30" customHeight="1" outlineLevel="1" spans="1:8">
      <c r="A49" s="50" t="s">
        <v>453</v>
      </c>
      <c r="B49" s="19" t="s">
        <v>66</v>
      </c>
      <c r="C49" s="19" t="s">
        <v>454</v>
      </c>
      <c r="D49" s="19" t="s">
        <v>319</v>
      </c>
      <c r="E49" s="19" t="s">
        <v>455</v>
      </c>
      <c r="F49" s="19" t="s">
        <v>456</v>
      </c>
      <c r="G49" s="19" t="s">
        <v>302</v>
      </c>
      <c r="H49" s="55">
        <v>113.3362</v>
      </c>
    </row>
    <row r="50" s="31" customFormat="1" ht="30" customHeight="1" outlineLevel="1" spans="1:8">
      <c r="A50" s="50" t="s">
        <v>457</v>
      </c>
      <c r="B50" s="19" t="s">
        <v>66</v>
      </c>
      <c r="C50" s="19" t="s">
        <v>454</v>
      </c>
      <c r="D50" s="19" t="s">
        <v>319</v>
      </c>
      <c r="E50" s="19" t="s">
        <v>458</v>
      </c>
      <c r="F50" s="19" t="s">
        <v>456</v>
      </c>
      <c r="G50" s="19" t="s">
        <v>302</v>
      </c>
      <c r="H50" s="55"/>
    </row>
    <row r="51" s="31" customFormat="1" ht="30" customHeight="1" outlineLevel="1" spans="1:8">
      <c r="A51" s="50" t="s">
        <v>459</v>
      </c>
      <c r="B51" s="19" t="s">
        <v>66</v>
      </c>
      <c r="C51" s="19" t="s">
        <v>460</v>
      </c>
      <c r="D51" s="19" t="s">
        <v>331</v>
      </c>
      <c r="E51" s="19" t="s">
        <v>461</v>
      </c>
      <c r="F51" s="19" t="s">
        <v>462</v>
      </c>
      <c r="G51" s="19" t="s">
        <v>302</v>
      </c>
      <c r="H51" s="55">
        <v>109.6061</v>
      </c>
    </row>
    <row r="52" s="31" customFormat="1" ht="30" customHeight="1" outlineLevel="1" spans="1:8">
      <c r="A52" s="50" t="s">
        <v>463</v>
      </c>
      <c r="B52" s="19" t="s">
        <v>66</v>
      </c>
      <c r="C52" s="19" t="s">
        <v>464</v>
      </c>
      <c r="D52" s="19" t="s">
        <v>331</v>
      </c>
      <c r="E52" s="19" t="s">
        <v>465</v>
      </c>
      <c r="F52" s="19" t="s">
        <v>466</v>
      </c>
      <c r="G52" s="19" t="s">
        <v>302</v>
      </c>
      <c r="H52" s="55">
        <v>264.3326</v>
      </c>
    </row>
    <row r="53" s="31" customFormat="1" ht="30" customHeight="1" outlineLevel="1" spans="1:8">
      <c r="A53" s="50" t="s">
        <v>467</v>
      </c>
      <c r="B53" s="19" t="s">
        <v>66</v>
      </c>
      <c r="C53" s="19" t="s">
        <v>468</v>
      </c>
      <c r="D53" s="19" t="s">
        <v>331</v>
      </c>
      <c r="E53" s="19" t="s">
        <v>469</v>
      </c>
      <c r="F53" s="19" t="s">
        <v>470</v>
      </c>
      <c r="G53" s="19" t="s">
        <v>302</v>
      </c>
      <c r="H53" s="55">
        <v>234.6261</v>
      </c>
    </row>
    <row r="54" s="31" customFormat="1" ht="30" customHeight="1" outlineLevel="1" spans="1:8">
      <c r="A54" s="50" t="s">
        <v>471</v>
      </c>
      <c r="B54" s="19" t="s">
        <v>66</v>
      </c>
      <c r="C54" s="19" t="s">
        <v>472</v>
      </c>
      <c r="D54" s="19" t="s">
        <v>331</v>
      </c>
      <c r="E54" s="19" t="s">
        <v>473</v>
      </c>
      <c r="F54" s="19" t="s">
        <v>474</v>
      </c>
      <c r="G54" s="19" t="s">
        <v>302</v>
      </c>
      <c r="H54" s="55">
        <v>47.3225</v>
      </c>
    </row>
    <row r="55" s="31" customFormat="1" ht="30" customHeight="1" outlineLevel="1" spans="1:8">
      <c r="A55" s="50" t="s">
        <v>475</v>
      </c>
      <c r="B55" s="19" t="s">
        <v>66</v>
      </c>
      <c r="C55" s="19" t="s">
        <v>476</v>
      </c>
      <c r="D55" s="19" t="s">
        <v>331</v>
      </c>
      <c r="E55" s="19" t="s">
        <v>477</v>
      </c>
      <c r="F55" s="19" t="s">
        <v>478</v>
      </c>
      <c r="G55" s="19" t="s">
        <v>302</v>
      </c>
      <c r="H55" s="55">
        <v>193.5848</v>
      </c>
    </row>
    <row r="56" s="31" customFormat="1" ht="30" customHeight="1" outlineLevel="1" spans="1:8">
      <c r="A56" s="50" t="s">
        <v>479</v>
      </c>
      <c r="B56" s="19" t="s">
        <v>66</v>
      </c>
      <c r="C56" s="19" t="s">
        <v>480</v>
      </c>
      <c r="D56" s="19" t="s">
        <v>331</v>
      </c>
      <c r="E56" s="19" t="s">
        <v>481</v>
      </c>
      <c r="F56" s="19" t="s">
        <v>482</v>
      </c>
      <c r="G56" s="19" t="s">
        <v>302</v>
      </c>
      <c r="H56" s="55">
        <v>104.184</v>
      </c>
    </row>
    <row r="57" s="31" customFormat="1" ht="30" customHeight="1" outlineLevel="1" spans="1:8">
      <c r="A57" s="50" t="s">
        <v>483</v>
      </c>
      <c r="B57" s="19" t="s">
        <v>66</v>
      </c>
      <c r="C57" s="19" t="s">
        <v>484</v>
      </c>
      <c r="D57" s="19" t="s">
        <v>331</v>
      </c>
      <c r="E57" s="19" t="s">
        <v>485</v>
      </c>
      <c r="F57" s="19"/>
      <c r="G57" s="19" t="s">
        <v>302</v>
      </c>
      <c r="H57" s="55">
        <v>55.4607</v>
      </c>
    </row>
    <row r="58" s="31" customFormat="1" ht="30" customHeight="1" outlineLevel="1" spans="1:8">
      <c r="A58" s="50" t="s">
        <v>486</v>
      </c>
      <c r="B58" s="19" t="s">
        <v>66</v>
      </c>
      <c r="C58" s="19" t="s">
        <v>487</v>
      </c>
      <c r="D58" s="19" t="s">
        <v>331</v>
      </c>
      <c r="E58" s="19" t="s">
        <v>488</v>
      </c>
      <c r="F58" s="19" t="s">
        <v>489</v>
      </c>
      <c r="G58" s="19" t="s">
        <v>302</v>
      </c>
      <c r="H58" s="55">
        <v>77.2913</v>
      </c>
    </row>
    <row r="59" s="31" customFormat="1" ht="30" customHeight="1" outlineLevel="1" spans="1:8">
      <c r="A59" s="50" t="s">
        <v>490</v>
      </c>
      <c r="B59" s="19" t="s">
        <v>66</v>
      </c>
      <c r="C59" s="19" t="s">
        <v>398</v>
      </c>
      <c r="D59" s="19" t="s">
        <v>331</v>
      </c>
      <c r="E59" s="19" t="s">
        <v>491</v>
      </c>
      <c r="F59" s="19" t="s">
        <v>489</v>
      </c>
      <c r="G59" s="19" t="s">
        <v>302</v>
      </c>
      <c r="H59" s="53">
        <v>248.728682</v>
      </c>
    </row>
    <row r="60" s="31" customFormat="1" ht="30" customHeight="1" outlineLevel="1" spans="1:8">
      <c r="A60" s="50" t="s">
        <v>492</v>
      </c>
      <c r="B60" s="19" t="s">
        <v>66</v>
      </c>
      <c r="C60" s="19" t="s">
        <v>476</v>
      </c>
      <c r="D60" s="19" t="s">
        <v>349</v>
      </c>
      <c r="E60" s="19" t="s">
        <v>493</v>
      </c>
      <c r="F60" s="19" t="s">
        <v>494</v>
      </c>
      <c r="G60" s="19" t="s">
        <v>302</v>
      </c>
      <c r="H60" s="53">
        <v>80.2644</v>
      </c>
    </row>
    <row r="61" s="31" customFormat="1" ht="30" customHeight="1" outlineLevel="1" spans="1:8">
      <c r="A61" s="50" t="s">
        <v>495</v>
      </c>
      <c r="B61" s="19" t="s">
        <v>66</v>
      </c>
      <c r="C61" s="19" t="s">
        <v>476</v>
      </c>
      <c r="D61" s="19" t="s">
        <v>349</v>
      </c>
      <c r="E61" s="19" t="s">
        <v>496</v>
      </c>
      <c r="F61" s="19" t="s">
        <v>497</v>
      </c>
      <c r="G61" s="19" t="s">
        <v>302</v>
      </c>
      <c r="H61" s="53"/>
    </row>
    <row r="62" s="31" customFormat="1" ht="30" customHeight="1" outlineLevel="1" spans="1:8">
      <c r="A62" s="50" t="s">
        <v>498</v>
      </c>
      <c r="B62" s="19" t="s">
        <v>66</v>
      </c>
      <c r="C62" s="19" t="s">
        <v>499</v>
      </c>
      <c r="D62" s="19" t="s">
        <v>349</v>
      </c>
      <c r="E62" s="19" t="s">
        <v>500</v>
      </c>
      <c r="F62" s="19" t="s">
        <v>501</v>
      </c>
      <c r="G62" s="19" t="s">
        <v>302</v>
      </c>
      <c r="H62" s="53">
        <v>175.6584</v>
      </c>
    </row>
    <row r="63" s="31" customFormat="1" ht="30" customHeight="1" outlineLevel="1" spans="1:8">
      <c r="A63" s="50" t="s">
        <v>502</v>
      </c>
      <c r="B63" s="19" t="s">
        <v>66</v>
      </c>
      <c r="C63" s="19" t="s">
        <v>503</v>
      </c>
      <c r="D63" s="19" t="s">
        <v>349</v>
      </c>
      <c r="E63" s="19" t="s">
        <v>504</v>
      </c>
      <c r="F63" s="19" t="s">
        <v>505</v>
      </c>
      <c r="G63" s="19" t="s">
        <v>302</v>
      </c>
      <c r="H63" s="53">
        <v>191.4536</v>
      </c>
    </row>
    <row r="64" s="31" customFormat="1" ht="30" customHeight="1" outlineLevel="1" spans="1:8">
      <c r="A64" s="50" t="s">
        <v>506</v>
      </c>
      <c r="B64" s="19" t="s">
        <v>66</v>
      </c>
      <c r="C64" s="19" t="s">
        <v>503</v>
      </c>
      <c r="D64" s="19" t="s">
        <v>349</v>
      </c>
      <c r="E64" s="19" t="s">
        <v>391</v>
      </c>
      <c r="F64" s="19" t="s">
        <v>507</v>
      </c>
      <c r="G64" s="19" t="s">
        <v>302</v>
      </c>
      <c r="H64" s="53">
        <v>178.588</v>
      </c>
    </row>
    <row r="65" s="31" customFormat="1" ht="30" customHeight="1" outlineLevel="1" spans="1:8">
      <c r="A65" s="50" t="s">
        <v>508</v>
      </c>
      <c r="B65" s="19" t="s">
        <v>66</v>
      </c>
      <c r="C65" s="19" t="s">
        <v>464</v>
      </c>
      <c r="D65" s="19" t="s">
        <v>349</v>
      </c>
      <c r="E65" s="19" t="s">
        <v>509</v>
      </c>
      <c r="F65" s="19" t="s">
        <v>510</v>
      </c>
      <c r="G65" s="19" t="s">
        <v>302</v>
      </c>
      <c r="H65" s="53">
        <v>114.5528</v>
      </c>
    </row>
    <row r="66" s="31" customFormat="1" ht="30" customHeight="1" outlineLevel="1" spans="1:8">
      <c r="A66" s="50" t="s">
        <v>511</v>
      </c>
      <c r="B66" s="19" t="s">
        <v>66</v>
      </c>
      <c r="C66" s="19" t="s">
        <v>512</v>
      </c>
      <c r="D66" s="19" t="s">
        <v>349</v>
      </c>
      <c r="E66" s="19" t="s">
        <v>513</v>
      </c>
      <c r="F66" s="19" t="s">
        <v>514</v>
      </c>
      <c r="G66" s="19" t="s">
        <v>302</v>
      </c>
      <c r="H66" s="53">
        <v>62.3164</v>
      </c>
    </row>
    <row r="67" s="31" customFormat="1" ht="30" customHeight="1" outlineLevel="1" spans="1:8">
      <c r="A67" s="50" t="s">
        <v>515</v>
      </c>
      <c r="B67" s="19" t="s">
        <v>66</v>
      </c>
      <c r="C67" s="19" t="s">
        <v>512</v>
      </c>
      <c r="D67" s="19" t="s">
        <v>349</v>
      </c>
      <c r="E67" s="19" t="s">
        <v>516</v>
      </c>
      <c r="F67" s="19" t="s">
        <v>514</v>
      </c>
      <c r="G67" s="19" t="s">
        <v>302</v>
      </c>
      <c r="H67" s="53"/>
    </row>
    <row r="68" s="31" customFormat="1" ht="30" customHeight="1" outlineLevel="1" spans="1:8">
      <c r="A68" s="50" t="s">
        <v>517</v>
      </c>
      <c r="B68" s="19" t="s">
        <v>66</v>
      </c>
      <c r="C68" s="19" t="s">
        <v>512</v>
      </c>
      <c r="D68" s="19" t="s">
        <v>349</v>
      </c>
      <c r="E68" s="19" t="s">
        <v>518</v>
      </c>
      <c r="F68" s="19" t="s">
        <v>514</v>
      </c>
      <c r="G68" s="19" t="s">
        <v>302</v>
      </c>
      <c r="H68" s="53"/>
    </row>
    <row r="69" s="31" customFormat="1" ht="30" customHeight="1" outlineLevel="1" spans="1:8">
      <c r="A69" s="50" t="s">
        <v>519</v>
      </c>
      <c r="B69" s="19" t="s">
        <v>66</v>
      </c>
      <c r="C69" s="19" t="s">
        <v>468</v>
      </c>
      <c r="D69" s="19" t="s">
        <v>349</v>
      </c>
      <c r="E69" s="19" t="s">
        <v>520</v>
      </c>
      <c r="F69" s="19" t="s">
        <v>521</v>
      </c>
      <c r="G69" s="19" t="s">
        <v>302</v>
      </c>
      <c r="H69" s="53">
        <v>66.644</v>
      </c>
    </row>
    <row r="70" s="31" customFormat="1" ht="30" customHeight="1" outlineLevel="1" spans="1:8">
      <c r="A70" s="50" t="s">
        <v>522</v>
      </c>
      <c r="B70" s="19" t="s">
        <v>66</v>
      </c>
      <c r="C70" s="19" t="s">
        <v>468</v>
      </c>
      <c r="D70" s="19" t="s">
        <v>349</v>
      </c>
      <c r="E70" s="19" t="s">
        <v>523</v>
      </c>
      <c r="F70" s="19" t="s">
        <v>524</v>
      </c>
      <c r="G70" s="19" t="s">
        <v>302</v>
      </c>
      <c r="H70" s="53"/>
    </row>
    <row r="71" s="31" customFormat="1" ht="30" customHeight="1" outlineLevel="1" spans="1:8">
      <c r="A71" s="50" t="s">
        <v>525</v>
      </c>
      <c r="B71" s="19" t="s">
        <v>66</v>
      </c>
      <c r="C71" s="19" t="s">
        <v>394</v>
      </c>
      <c r="D71" s="19" t="s">
        <v>349</v>
      </c>
      <c r="E71" s="19" t="s">
        <v>526</v>
      </c>
      <c r="F71" s="19" t="s">
        <v>527</v>
      </c>
      <c r="G71" s="19" t="s">
        <v>302</v>
      </c>
      <c r="H71" s="53">
        <v>40.5102</v>
      </c>
    </row>
    <row r="72" s="31" customFormat="1" ht="30" customHeight="1" outlineLevel="1" spans="1:8">
      <c r="A72" s="50" t="s">
        <v>528</v>
      </c>
      <c r="B72" s="19" t="s">
        <v>66</v>
      </c>
      <c r="C72" s="19" t="s">
        <v>386</v>
      </c>
      <c r="D72" s="19" t="s">
        <v>349</v>
      </c>
      <c r="E72" s="19" t="s">
        <v>529</v>
      </c>
      <c r="F72" s="19" t="s">
        <v>530</v>
      </c>
      <c r="G72" s="19" t="s">
        <v>302</v>
      </c>
      <c r="H72" s="53">
        <v>121.2249</v>
      </c>
    </row>
    <row r="73" s="31" customFormat="1" ht="30" customHeight="1" outlineLevel="1" spans="1:8">
      <c r="A73" s="50" t="s">
        <v>531</v>
      </c>
      <c r="B73" s="19" t="s">
        <v>66</v>
      </c>
      <c r="C73" s="19" t="s">
        <v>532</v>
      </c>
      <c r="D73" s="19" t="s">
        <v>349</v>
      </c>
      <c r="E73" s="19" t="s">
        <v>533</v>
      </c>
      <c r="F73" s="19" t="s">
        <v>534</v>
      </c>
      <c r="G73" s="19" t="s">
        <v>302</v>
      </c>
      <c r="H73" s="53">
        <v>64.4215</v>
      </c>
    </row>
    <row r="74" s="31" customFormat="1" ht="30" customHeight="1" outlineLevel="1" spans="1:8">
      <c r="A74" s="50" t="s">
        <v>535</v>
      </c>
      <c r="B74" s="19" t="s">
        <v>66</v>
      </c>
      <c r="C74" s="19" t="s">
        <v>532</v>
      </c>
      <c r="D74" s="19" t="s">
        <v>349</v>
      </c>
      <c r="E74" s="19" t="s">
        <v>536</v>
      </c>
      <c r="F74" s="19" t="s">
        <v>537</v>
      </c>
      <c r="G74" s="19" t="s">
        <v>302</v>
      </c>
      <c r="H74" s="53">
        <v>135.07975</v>
      </c>
    </row>
    <row r="75" s="31" customFormat="1" ht="30" customHeight="1" outlineLevel="1" spans="1:8">
      <c r="A75" s="50" t="s">
        <v>538</v>
      </c>
      <c r="B75" s="19" t="s">
        <v>66</v>
      </c>
      <c r="C75" s="19" t="s">
        <v>386</v>
      </c>
      <c r="D75" s="19" t="s">
        <v>349</v>
      </c>
      <c r="E75" s="19" t="s">
        <v>539</v>
      </c>
      <c r="F75" s="19" t="s">
        <v>540</v>
      </c>
      <c r="G75" s="19" t="s">
        <v>302</v>
      </c>
      <c r="H75" s="53">
        <v>117.9958</v>
      </c>
    </row>
    <row r="76" s="31" customFormat="1" ht="30" customHeight="1" outlineLevel="1" spans="1:8">
      <c r="A76" s="50" t="s">
        <v>541</v>
      </c>
      <c r="B76" s="19" t="s">
        <v>66</v>
      </c>
      <c r="C76" s="19" t="s">
        <v>386</v>
      </c>
      <c r="D76" s="19" t="s">
        <v>349</v>
      </c>
      <c r="E76" s="19"/>
      <c r="F76" s="19" t="s">
        <v>542</v>
      </c>
      <c r="G76" s="19" t="s">
        <v>302</v>
      </c>
      <c r="H76" s="53"/>
    </row>
    <row r="77" s="31" customFormat="1" ht="30" customHeight="1" outlineLevel="1" spans="1:8">
      <c r="A77" s="50" t="s">
        <v>543</v>
      </c>
      <c r="B77" s="19" t="s">
        <v>66</v>
      </c>
      <c r="C77" s="19" t="s">
        <v>544</v>
      </c>
      <c r="D77" s="19" t="s">
        <v>349</v>
      </c>
      <c r="E77" s="19" t="s">
        <v>545</v>
      </c>
      <c r="F77" s="19" t="s">
        <v>546</v>
      </c>
      <c r="G77" s="19" t="s">
        <v>302</v>
      </c>
      <c r="H77" s="53">
        <v>243.4401</v>
      </c>
    </row>
    <row r="78" s="31" customFormat="1" ht="30" customHeight="1" outlineLevel="1" spans="1:8">
      <c r="A78" s="50" t="s">
        <v>547</v>
      </c>
      <c r="B78" s="19" t="s">
        <v>66</v>
      </c>
      <c r="C78" s="19" t="s">
        <v>544</v>
      </c>
      <c r="D78" s="19" t="s">
        <v>349</v>
      </c>
      <c r="E78" s="19" t="s">
        <v>548</v>
      </c>
      <c r="F78" s="19" t="s">
        <v>546</v>
      </c>
      <c r="G78" s="19" t="s">
        <v>302</v>
      </c>
      <c r="H78" s="53">
        <v>98.2267</v>
      </c>
    </row>
    <row r="79" s="31" customFormat="1" ht="30" customHeight="1" outlineLevel="1" spans="1:8">
      <c r="A79" s="50" t="s">
        <v>549</v>
      </c>
      <c r="B79" s="19" t="s">
        <v>66</v>
      </c>
      <c r="C79" s="19" t="s">
        <v>454</v>
      </c>
      <c r="D79" s="19" t="s">
        <v>349</v>
      </c>
      <c r="E79" s="19" t="s">
        <v>550</v>
      </c>
      <c r="F79" s="19" t="s">
        <v>551</v>
      </c>
      <c r="G79" s="19" t="s">
        <v>302</v>
      </c>
      <c r="H79" s="53">
        <v>54.2127</v>
      </c>
    </row>
    <row r="80" s="31" customFormat="1" ht="30" customHeight="1" outlineLevel="1" spans="1:8">
      <c r="A80" s="50" t="s">
        <v>552</v>
      </c>
      <c r="B80" s="19" t="s">
        <v>66</v>
      </c>
      <c r="C80" s="19" t="s">
        <v>398</v>
      </c>
      <c r="D80" s="19" t="s">
        <v>349</v>
      </c>
      <c r="E80" s="19" t="s">
        <v>553</v>
      </c>
      <c r="F80" s="19" t="s">
        <v>554</v>
      </c>
      <c r="G80" s="19" t="s">
        <v>302</v>
      </c>
      <c r="H80" s="53">
        <v>203.301</v>
      </c>
    </row>
    <row r="81" s="31" customFormat="1" ht="30" customHeight="1" outlineLevel="1" spans="1:8">
      <c r="A81" s="50" t="s">
        <v>555</v>
      </c>
      <c r="B81" s="19" t="s">
        <v>66</v>
      </c>
      <c r="C81" s="19" t="s">
        <v>499</v>
      </c>
      <c r="D81" s="19" t="s">
        <v>349</v>
      </c>
      <c r="E81" s="19" t="s">
        <v>556</v>
      </c>
      <c r="F81" s="19" t="s">
        <v>557</v>
      </c>
      <c r="G81" s="19" t="s">
        <v>302</v>
      </c>
      <c r="H81" s="53">
        <v>254.1066</v>
      </c>
    </row>
    <row r="82" s="31" customFormat="1" ht="30" customHeight="1" outlineLevel="1" spans="1:8">
      <c r="A82" s="50" t="s">
        <v>558</v>
      </c>
      <c r="B82" s="19" t="s">
        <v>66</v>
      </c>
      <c r="C82" s="19" t="s">
        <v>460</v>
      </c>
      <c r="D82" s="19" t="s">
        <v>349</v>
      </c>
      <c r="E82" s="19" t="s">
        <v>559</v>
      </c>
      <c r="F82" s="19" t="s">
        <v>560</v>
      </c>
      <c r="G82" s="19" t="s">
        <v>302</v>
      </c>
      <c r="H82" s="53">
        <v>202.5051</v>
      </c>
    </row>
    <row r="83" s="31" customFormat="1" ht="30" customHeight="1" outlineLevel="1" spans="1:8">
      <c r="A83" s="50" t="s">
        <v>561</v>
      </c>
      <c r="B83" s="19" t="s">
        <v>66</v>
      </c>
      <c r="C83" s="19" t="s">
        <v>464</v>
      </c>
      <c r="D83" s="19" t="s">
        <v>349</v>
      </c>
      <c r="E83" s="19" t="s">
        <v>562</v>
      </c>
      <c r="F83" s="19" t="s">
        <v>563</v>
      </c>
      <c r="G83" s="19" t="s">
        <v>302</v>
      </c>
      <c r="H83" s="53">
        <v>406.1875</v>
      </c>
    </row>
    <row r="84" s="31" customFormat="1" ht="30" customHeight="1" outlineLevel="1" spans="1:8">
      <c r="A84" s="50" t="s">
        <v>564</v>
      </c>
      <c r="B84" s="19" t="s">
        <v>66</v>
      </c>
      <c r="C84" s="19" t="s">
        <v>532</v>
      </c>
      <c r="D84" s="19" t="s">
        <v>349</v>
      </c>
      <c r="E84" s="19" t="s">
        <v>565</v>
      </c>
      <c r="F84" s="19" t="s">
        <v>566</v>
      </c>
      <c r="G84" s="19" t="s">
        <v>302</v>
      </c>
      <c r="H84" s="53">
        <v>62.5876</v>
      </c>
    </row>
    <row r="85" s="31" customFormat="1" ht="30" customHeight="1" outlineLevel="1" spans="1:8">
      <c r="A85" s="50" t="s">
        <v>567</v>
      </c>
      <c r="B85" s="19" t="s">
        <v>66</v>
      </c>
      <c r="C85" s="19" t="s">
        <v>568</v>
      </c>
      <c r="D85" s="19" t="s">
        <v>349</v>
      </c>
      <c r="E85" s="19" t="s">
        <v>569</v>
      </c>
      <c r="F85" s="19" t="s">
        <v>570</v>
      </c>
      <c r="G85" s="19" t="s">
        <v>302</v>
      </c>
      <c r="H85" s="53">
        <v>245.2119</v>
      </c>
    </row>
    <row r="86" s="31" customFormat="1" ht="30" customHeight="1" outlineLevel="1" spans="1:8">
      <c r="A86" s="50" t="s">
        <v>571</v>
      </c>
      <c r="B86" s="19" t="s">
        <v>66</v>
      </c>
      <c r="C86" s="19" t="s">
        <v>484</v>
      </c>
      <c r="D86" s="19" t="s">
        <v>349</v>
      </c>
      <c r="E86" s="19" t="s">
        <v>572</v>
      </c>
      <c r="F86" s="19" t="s">
        <v>573</v>
      </c>
      <c r="G86" s="19" t="s">
        <v>302</v>
      </c>
      <c r="H86" s="53">
        <v>205.8016</v>
      </c>
    </row>
    <row r="87" s="31" customFormat="1" ht="30" customHeight="1" outlineLevel="1" spans="1:8">
      <c r="A87" s="50" t="s">
        <v>574</v>
      </c>
      <c r="B87" s="19" t="s">
        <v>66</v>
      </c>
      <c r="C87" s="19" t="s">
        <v>476</v>
      </c>
      <c r="D87" s="19" t="s">
        <v>364</v>
      </c>
      <c r="E87" s="19" t="s">
        <v>575</v>
      </c>
      <c r="F87" s="19" t="s">
        <v>576</v>
      </c>
      <c r="G87" s="19" t="s">
        <v>302</v>
      </c>
      <c r="H87" s="53">
        <v>97.2336</v>
      </c>
    </row>
    <row r="88" s="31" customFormat="1" ht="30" customHeight="1" outlineLevel="1" spans="1:8">
      <c r="A88" s="50" t="s">
        <v>577</v>
      </c>
      <c r="B88" s="19" t="s">
        <v>66</v>
      </c>
      <c r="C88" s="19" t="s">
        <v>487</v>
      </c>
      <c r="D88" s="19" t="s">
        <v>364</v>
      </c>
      <c r="E88" s="19" t="s">
        <v>578</v>
      </c>
      <c r="F88" s="19" t="s">
        <v>579</v>
      </c>
      <c r="G88" s="19" t="s">
        <v>302</v>
      </c>
      <c r="H88" s="53">
        <v>132.1372</v>
      </c>
    </row>
    <row r="89" s="31" customFormat="1" ht="30" customHeight="1" outlineLevel="1" spans="1:8">
      <c r="A89" s="50" t="s">
        <v>580</v>
      </c>
      <c r="B89" s="19" t="s">
        <v>66</v>
      </c>
      <c r="C89" s="19" t="s">
        <v>454</v>
      </c>
      <c r="D89" s="19" t="s">
        <v>364</v>
      </c>
      <c r="E89" s="19" t="s">
        <v>581</v>
      </c>
      <c r="F89" s="19" t="s">
        <v>456</v>
      </c>
      <c r="G89" s="19" t="s">
        <v>302</v>
      </c>
      <c r="H89" s="53">
        <v>81.1235</v>
      </c>
    </row>
    <row r="90" s="31" customFormat="1" ht="30" customHeight="1" outlineLevel="1" spans="1:8">
      <c r="A90" s="50" t="s">
        <v>582</v>
      </c>
      <c r="B90" s="19" t="s">
        <v>66</v>
      </c>
      <c r="C90" s="19" t="s">
        <v>408</v>
      </c>
      <c r="D90" s="19" t="s">
        <v>364</v>
      </c>
      <c r="E90" s="19" t="s">
        <v>583</v>
      </c>
      <c r="F90" s="19" t="s">
        <v>584</v>
      </c>
      <c r="G90" s="19" t="s">
        <v>302</v>
      </c>
      <c r="H90" s="53"/>
    </row>
    <row r="91" s="31" customFormat="1" ht="30" customHeight="1" outlineLevel="1" spans="1:8">
      <c r="A91" s="50" t="s">
        <v>585</v>
      </c>
      <c r="B91" s="19" t="s">
        <v>66</v>
      </c>
      <c r="C91" s="19" t="s">
        <v>568</v>
      </c>
      <c r="D91" s="19" t="s">
        <v>364</v>
      </c>
      <c r="E91" s="19" t="s">
        <v>586</v>
      </c>
      <c r="F91" s="19" t="s">
        <v>587</v>
      </c>
      <c r="G91" s="19" t="s">
        <v>302</v>
      </c>
      <c r="H91" s="53">
        <v>172.8255</v>
      </c>
    </row>
    <row r="92" s="31" customFormat="1" ht="30" customHeight="1" outlineLevel="1" spans="1:8">
      <c r="A92" s="50" t="s">
        <v>588</v>
      </c>
      <c r="B92" s="19" t="s">
        <v>66</v>
      </c>
      <c r="C92" s="19" t="s">
        <v>589</v>
      </c>
      <c r="D92" s="19" t="s">
        <v>364</v>
      </c>
      <c r="E92" s="19" t="s">
        <v>590</v>
      </c>
      <c r="F92" s="19" t="s">
        <v>591</v>
      </c>
      <c r="G92" s="19" t="s">
        <v>302</v>
      </c>
      <c r="H92" s="53">
        <v>240.0814</v>
      </c>
    </row>
    <row r="93" s="31" customFormat="1" ht="30" customHeight="1" outlineLevel="1" spans="1:8">
      <c r="A93" s="50" t="s">
        <v>592</v>
      </c>
      <c r="B93" s="19" t="s">
        <v>66</v>
      </c>
      <c r="C93" s="19"/>
      <c r="D93" s="19" t="s">
        <v>364</v>
      </c>
      <c r="E93" s="19" t="s">
        <v>593</v>
      </c>
      <c r="F93" s="19" t="s">
        <v>594</v>
      </c>
      <c r="G93" s="19" t="s">
        <v>302</v>
      </c>
      <c r="H93" s="53"/>
    </row>
    <row r="94" s="31" customFormat="1" ht="30" customHeight="1" outlineLevel="1" spans="1:8">
      <c r="A94" s="50" t="s">
        <v>595</v>
      </c>
      <c r="B94" s="19" t="s">
        <v>66</v>
      </c>
      <c r="C94" s="19" t="s">
        <v>596</v>
      </c>
      <c r="D94" s="19" t="s">
        <v>364</v>
      </c>
      <c r="E94" s="19" t="s">
        <v>597</v>
      </c>
      <c r="F94" s="19" t="s">
        <v>598</v>
      </c>
      <c r="G94" s="19" t="s">
        <v>302</v>
      </c>
      <c r="H94" s="53">
        <v>89.06875</v>
      </c>
    </row>
    <row r="95" s="31" customFormat="1" ht="30" customHeight="1" outlineLevel="1" spans="1:8">
      <c r="A95" s="50" t="s">
        <v>599</v>
      </c>
      <c r="B95" s="19" t="s">
        <v>66</v>
      </c>
      <c r="C95" s="19" t="s">
        <v>600</v>
      </c>
      <c r="D95" s="19" t="s">
        <v>364</v>
      </c>
      <c r="E95" s="19" t="s">
        <v>601</v>
      </c>
      <c r="F95" s="19" t="s">
        <v>507</v>
      </c>
      <c r="G95" s="19" t="s">
        <v>302</v>
      </c>
      <c r="H95" s="53">
        <v>60.78625</v>
      </c>
    </row>
    <row r="96" s="31" customFormat="1" ht="30" customHeight="1" outlineLevel="1" spans="1:8">
      <c r="A96" s="50" t="s">
        <v>602</v>
      </c>
      <c r="B96" s="19" t="s">
        <v>66</v>
      </c>
      <c r="C96" s="19" t="s">
        <v>603</v>
      </c>
      <c r="D96" s="19" t="s">
        <v>364</v>
      </c>
      <c r="E96" s="19" t="s">
        <v>604</v>
      </c>
      <c r="F96" s="19" t="s">
        <v>605</v>
      </c>
      <c r="G96" s="19" t="s">
        <v>302</v>
      </c>
      <c r="H96" s="53">
        <v>225.5569</v>
      </c>
    </row>
    <row r="97" s="31" customFormat="1" ht="30" customHeight="1" outlineLevel="1" spans="1:8">
      <c r="A97" s="50" t="s">
        <v>606</v>
      </c>
      <c r="B97" s="19" t="s">
        <v>66</v>
      </c>
      <c r="C97" s="19" t="s">
        <v>468</v>
      </c>
      <c r="D97" s="19" t="s">
        <v>364</v>
      </c>
      <c r="E97" s="19" t="s">
        <v>607</v>
      </c>
      <c r="F97" s="19" t="s">
        <v>608</v>
      </c>
      <c r="G97" s="19" t="s">
        <v>302</v>
      </c>
      <c r="H97" s="53">
        <v>147.8358</v>
      </c>
    </row>
    <row r="98" s="31" customFormat="1" ht="30" customHeight="1" outlineLevel="1" spans="1:8">
      <c r="A98" s="50" t="s">
        <v>609</v>
      </c>
      <c r="B98" s="19" t="s">
        <v>66</v>
      </c>
      <c r="C98" s="19" t="s">
        <v>610</v>
      </c>
      <c r="D98" s="19" t="s">
        <v>364</v>
      </c>
      <c r="E98" s="19" t="s">
        <v>611</v>
      </c>
      <c r="F98" s="19" t="s">
        <v>612</v>
      </c>
      <c r="G98" s="19" t="s">
        <v>302</v>
      </c>
      <c r="H98" s="53">
        <v>394.131</v>
      </c>
    </row>
    <row r="99" s="31" customFormat="1" ht="30" customHeight="1" outlineLevel="1" spans="1:8">
      <c r="A99" s="50" t="s">
        <v>613</v>
      </c>
      <c r="B99" s="19" t="s">
        <v>66</v>
      </c>
      <c r="C99" s="19" t="s">
        <v>425</v>
      </c>
      <c r="D99" s="19" t="s">
        <v>364</v>
      </c>
      <c r="E99" s="19" t="s">
        <v>614</v>
      </c>
      <c r="F99" s="19" t="s">
        <v>615</v>
      </c>
      <c r="G99" s="19" t="s">
        <v>302</v>
      </c>
      <c r="H99" s="53">
        <v>609.8176</v>
      </c>
    </row>
    <row r="100" s="31" customFormat="1" ht="30" customHeight="1" outlineLevel="1" spans="1:8">
      <c r="A100" s="50" t="s">
        <v>616</v>
      </c>
      <c r="B100" s="19" t="s">
        <v>66</v>
      </c>
      <c r="C100" s="19" t="s">
        <v>617</v>
      </c>
      <c r="D100" s="19" t="s">
        <v>364</v>
      </c>
      <c r="E100" s="19" t="s">
        <v>618</v>
      </c>
      <c r="F100" s="19" t="s">
        <v>619</v>
      </c>
      <c r="G100" s="19" t="s">
        <v>302</v>
      </c>
      <c r="H100" s="53">
        <v>917.1273</v>
      </c>
    </row>
    <row r="101" s="31" customFormat="1" ht="30" customHeight="1" outlineLevel="1" spans="1:8">
      <c r="A101" s="50" t="s">
        <v>620</v>
      </c>
      <c r="B101" s="19" t="s">
        <v>66</v>
      </c>
      <c r="C101" s="19" t="s">
        <v>621</v>
      </c>
      <c r="D101" s="19" t="s">
        <v>305</v>
      </c>
      <c r="E101" s="19" t="s">
        <v>622</v>
      </c>
      <c r="F101" s="19" t="s">
        <v>623</v>
      </c>
      <c r="G101" s="19" t="s">
        <v>302</v>
      </c>
      <c r="H101" s="51">
        <v>168.26</v>
      </c>
    </row>
    <row r="102" s="31" customFormat="1" ht="30" customHeight="1" outlineLevel="1" spans="1:8">
      <c r="A102" s="50" t="s">
        <v>624</v>
      </c>
      <c r="B102" s="19" t="s">
        <v>66</v>
      </c>
      <c r="C102" s="19" t="s">
        <v>625</v>
      </c>
      <c r="D102" s="19" t="s">
        <v>305</v>
      </c>
      <c r="E102" s="19" t="s">
        <v>626</v>
      </c>
      <c r="F102" s="19" t="s">
        <v>627</v>
      </c>
      <c r="G102" s="19" t="s">
        <v>302</v>
      </c>
      <c r="H102" s="51">
        <v>84.65704</v>
      </c>
    </row>
    <row r="103" s="31" customFormat="1" ht="30" customHeight="1" outlineLevel="1" spans="1:8">
      <c r="A103" s="50" t="s">
        <v>628</v>
      </c>
      <c r="B103" s="19" t="s">
        <v>66</v>
      </c>
      <c r="C103" s="19" t="s">
        <v>629</v>
      </c>
      <c r="D103" s="19" t="s">
        <v>305</v>
      </c>
      <c r="E103" s="19" t="s">
        <v>630</v>
      </c>
      <c r="F103" s="19" t="s">
        <v>631</v>
      </c>
      <c r="G103" s="19" t="s">
        <v>302</v>
      </c>
      <c r="H103" s="51">
        <v>81.69</v>
      </c>
    </row>
    <row r="104" s="31" customFormat="1" ht="30" customHeight="1" outlineLevel="1" spans="1:8">
      <c r="A104" s="50" t="s">
        <v>632</v>
      </c>
      <c r="B104" s="19" t="s">
        <v>66</v>
      </c>
      <c r="C104" s="19" t="s">
        <v>629</v>
      </c>
      <c r="D104" s="19" t="s">
        <v>305</v>
      </c>
      <c r="E104" s="19" t="s">
        <v>391</v>
      </c>
      <c r="F104" s="19" t="s">
        <v>633</v>
      </c>
      <c r="G104" s="19" t="s">
        <v>302</v>
      </c>
      <c r="H104" s="51">
        <v>134.48</v>
      </c>
    </row>
    <row r="105" s="31" customFormat="1" ht="30" customHeight="1" outlineLevel="1" spans="1:8">
      <c r="A105" s="50" t="s">
        <v>634</v>
      </c>
      <c r="B105" s="19" t="s">
        <v>66</v>
      </c>
      <c r="C105" s="19" t="s">
        <v>635</v>
      </c>
      <c r="D105" s="19" t="s">
        <v>305</v>
      </c>
      <c r="E105" s="19" t="s">
        <v>636</v>
      </c>
      <c r="F105" s="19" t="s">
        <v>637</v>
      </c>
      <c r="G105" s="19" t="s">
        <v>302</v>
      </c>
      <c r="H105" s="51">
        <v>67</v>
      </c>
    </row>
    <row r="106" ht="30" customHeight="1" outlineLevel="1" spans="1:8">
      <c r="A106" s="50" t="s">
        <v>638</v>
      </c>
      <c r="B106" s="19" t="s">
        <v>66</v>
      </c>
      <c r="C106" s="19" t="s">
        <v>639</v>
      </c>
      <c r="D106" s="19" t="s">
        <v>305</v>
      </c>
      <c r="E106" s="19" t="s">
        <v>640</v>
      </c>
      <c r="F106" s="19" t="s">
        <v>641</v>
      </c>
      <c r="G106" s="19" t="s">
        <v>302</v>
      </c>
      <c r="H106" s="51">
        <v>74</v>
      </c>
    </row>
    <row r="107" ht="30" customHeight="1" outlineLevel="1" spans="1:8">
      <c r="A107" s="50" t="s">
        <v>642</v>
      </c>
      <c r="B107" s="19" t="s">
        <v>66</v>
      </c>
      <c r="C107" s="19" t="s">
        <v>643</v>
      </c>
      <c r="D107" s="19" t="s">
        <v>314</v>
      </c>
      <c r="E107" s="19" t="s">
        <v>644</v>
      </c>
      <c r="F107" s="19" t="s">
        <v>645</v>
      </c>
      <c r="G107" s="19" t="s">
        <v>302</v>
      </c>
      <c r="H107" s="53">
        <v>53.3246</v>
      </c>
    </row>
    <row r="108" ht="30" customHeight="1" outlineLevel="1" spans="1:8">
      <c r="A108" s="50" t="s">
        <v>646</v>
      </c>
      <c r="B108" s="19" t="s">
        <v>66</v>
      </c>
      <c r="C108" s="19" t="s">
        <v>647</v>
      </c>
      <c r="D108" s="19" t="s">
        <v>314</v>
      </c>
      <c r="E108" s="19" t="s">
        <v>648</v>
      </c>
      <c r="F108" s="19" t="s">
        <v>649</v>
      </c>
      <c r="G108" s="19" t="s">
        <v>302</v>
      </c>
      <c r="H108" s="54">
        <v>50.1479</v>
      </c>
    </row>
    <row r="109" ht="30" customHeight="1" outlineLevel="1" spans="1:8">
      <c r="A109" s="50" t="s">
        <v>650</v>
      </c>
      <c r="B109" s="19" t="s">
        <v>66</v>
      </c>
      <c r="C109" s="19" t="s">
        <v>651</v>
      </c>
      <c r="D109" s="19" t="s">
        <v>399</v>
      </c>
      <c r="E109" s="19" t="s">
        <v>652</v>
      </c>
      <c r="F109" s="19" t="s">
        <v>653</v>
      </c>
      <c r="G109" s="19" t="s">
        <v>302</v>
      </c>
      <c r="H109" s="54">
        <v>44.9962</v>
      </c>
    </row>
    <row r="110" ht="30" customHeight="1" outlineLevel="1" spans="1:8">
      <c r="A110" s="50" t="s">
        <v>654</v>
      </c>
      <c r="B110" s="19" t="s">
        <v>66</v>
      </c>
      <c r="C110" s="19" t="s">
        <v>655</v>
      </c>
      <c r="D110" s="19" t="s">
        <v>399</v>
      </c>
      <c r="E110" s="19" t="s">
        <v>656</v>
      </c>
      <c r="F110" s="19" t="s">
        <v>657</v>
      </c>
      <c r="G110" s="19" t="s">
        <v>302</v>
      </c>
      <c r="H110" s="54">
        <v>54.1884</v>
      </c>
    </row>
    <row r="111" ht="30" customHeight="1" outlineLevel="1" spans="1:8">
      <c r="A111" s="50" t="s">
        <v>658</v>
      </c>
      <c r="B111" s="19" t="s">
        <v>66</v>
      </c>
      <c r="C111" s="19" t="s">
        <v>659</v>
      </c>
      <c r="D111" s="19" t="s">
        <v>399</v>
      </c>
      <c r="E111" s="19" t="s">
        <v>660</v>
      </c>
      <c r="F111" s="19" t="s">
        <v>661</v>
      </c>
      <c r="G111" s="19" t="s">
        <v>302</v>
      </c>
      <c r="H111" s="54">
        <v>42.2997</v>
      </c>
    </row>
    <row r="112" ht="30" customHeight="1" outlineLevel="1" spans="1:8">
      <c r="A112" s="50" t="s">
        <v>662</v>
      </c>
      <c r="B112" s="19" t="s">
        <v>66</v>
      </c>
      <c r="C112" s="19" t="s">
        <v>663</v>
      </c>
      <c r="D112" s="19" t="s">
        <v>399</v>
      </c>
      <c r="E112" s="19" t="s">
        <v>664</v>
      </c>
      <c r="F112" s="19" t="s">
        <v>665</v>
      </c>
      <c r="G112" s="19" t="s">
        <v>302</v>
      </c>
      <c r="H112" s="54">
        <v>402.7216</v>
      </c>
    </row>
    <row r="113" ht="30" customHeight="1" outlineLevel="1" spans="1:8">
      <c r="A113" s="50" t="s">
        <v>666</v>
      </c>
      <c r="B113" s="19" t="s">
        <v>66</v>
      </c>
      <c r="C113" s="19" t="s">
        <v>663</v>
      </c>
      <c r="D113" s="19" t="s">
        <v>399</v>
      </c>
      <c r="E113" s="19" t="s">
        <v>667</v>
      </c>
      <c r="F113" s="19" t="s">
        <v>668</v>
      </c>
      <c r="G113" s="19" t="s">
        <v>302</v>
      </c>
      <c r="H113" s="54">
        <v>201.9009</v>
      </c>
    </row>
    <row r="114" ht="30" customHeight="1" outlineLevel="1" spans="1:8">
      <c r="A114" s="50" t="s">
        <v>669</v>
      </c>
      <c r="B114" s="19" t="s">
        <v>66</v>
      </c>
      <c r="C114" s="19" t="s">
        <v>629</v>
      </c>
      <c r="D114" s="19" t="s">
        <v>399</v>
      </c>
      <c r="E114" s="19" t="s">
        <v>670</v>
      </c>
      <c r="F114" s="19" t="s">
        <v>671</v>
      </c>
      <c r="G114" s="19" t="s">
        <v>302</v>
      </c>
      <c r="H114" s="54">
        <v>55.8934</v>
      </c>
    </row>
    <row r="115" ht="30" customHeight="1" outlineLevel="1" spans="1:8">
      <c r="A115" s="50" t="s">
        <v>672</v>
      </c>
      <c r="B115" s="19" t="s">
        <v>66</v>
      </c>
      <c r="C115" s="19" t="s">
        <v>655</v>
      </c>
      <c r="D115" s="19" t="s">
        <v>319</v>
      </c>
      <c r="E115" s="19" t="s">
        <v>673</v>
      </c>
      <c r="F115" s="19" t="s">
        <v>674</v>
      </c>
      <c r="G115" s="19" t="s">
        <v>302</v>
      </c>
      <c r="H115" s="53">
        <v>212.6149</v>
      </c>
    </row>
    <row r="116" ht="30" customHeight="1" outlineLevel="1" spans="1:8">
      <c r="A116" s="50" t="s">
        <v>675</v>
      </c>
      <c r="B116" s="19" t="s">
        <v>66</v>
      </c>
      <c r="C116" s="19" t="s">
        <v>647</v>
      </c>
      <c r="D116" s="19" t="s">
        <v>319</v>
      </c>
      <c r="E116" s="19" t="s">
        <v>676</v>
      </c>
      <c r="F116" s="19" t="s">
        <v>677</v>
      </c>
      <c r="G116" s="19" t="s">
        <v>302</v>
      </c>
      <c r="H116" s="53">
        <v>47.6145</v>
      </c>
    </row>
    <row r="117" ht="30" customHeight="1" outlineLevel="1" spans="1:8">
      <c r="A117" s="50" t="s">
        <v>678</v>
      </c>
      <c r="B117" s="19" t="s">
        <v>66</v>
      </c>
      <c r="C117" s="19" t="s">
        <v>647</v>
      </c>
      <c r="D117" s="19" t="s">
        <v>319</v>
      </c>
      <c r="E117" s="19" t="s">
        <v>420</v>
      </c>
      <c r="F117" s="19" t="s">
        <v>679</v>
      </c>
      <c r="G117" s="19" t="s">
        <v>302</v>
      </c>
      <c r="H117" s="53"/>
    </row>
    <row r="118" ht="30" customHeight="1" outlineLevel="1" spans="1:8">
      <c r="A118" s="50" t="s">
        <v>680</v>
      </c>
      <c r="B118" s="19" t="s">
        <v>66</v>
      </c>
      <c r="C118" s="19" t="s">
        <v>681</v>
      </c>
      <c r="D118" s="19" t="s">
        <v>331</v>
      </c>
      <c r="E118" s="19" t="s">
        <v>682</v>
      </c>
      <c r="F118" s="19" t="s">
        <v>683</v>
      </c>
      <c r="G118" s="19" t="s">
        <v>302</v>
      </c>
      <c r="H118" s="55">
        <v>192.81613</v>
      </c>
    </row>
    <row r="119" ht="30" customHeight="1" outlineLevel="1" spans="1:8">
      <c r="A119" s="50" t="s">
        <v>684</v>
      </c>
      <c r="B119" s="19" t="s">
        <v>66</v>
      </c>
      <c r="C119" s="19" t="s">
        <v>685</v>
      </c>
      <c r="D119" s="19" t="s">
        <v>331</v>
      </c>
      <c r="E119" s="19" t="s">
        <v>686</v>
      </c>
      <c r="F119" s="19" t="s">
        <v>687</v>
      </c>
      <c r="G119" s="19" t="s">
        <v>302</v>
      </c>
      <c r="H119" s="55">
        <v>292.6661</v>
      </c>
    </row>
    <row r="120" ht="30" customHeight="1" outlineLevel="1" spans="1:8">
      <c r="A120" s="50" t="s">
        <v>688</v>
      </c>
      <c r="B120" s="19" t="s">
        <v>66</v>
      </c>
      <c r="C120" s="19" t="s">
        <v>689</v>
      </c>
      <c r="D120" s="19" t="s">
        <v>331</v>
      </c>
      <c r="E120" s="19" t="s">
        <v>690</v>
      </c>
      <c r="F120" s="19" t="s">
        <v>691</v>
      </c>
      <c r="G120" s="19" t="s">
        <v>302</v>
      </c>
      <c r="H120" s="55">
        <v>428.845</v>
      </c>
    </row>
    <row r="121" ht="30" customHeight="1" outlineLevel="1" spans="1:8">
      <c r="A121" s="50" t="s">
        <v>692</v>
      </c>
      <c r="B121" s="19" t="s">
        <v>66</v>
      </c>
      <c r="C121" s="19" t="s">
        <v>685</v>
      </c>
      <c r="D121" s="19" t="s">
        <v>331</v>
      </c>
      <c r="E121" s="19" t="s">
        <v>693</v>
      </c>
      <c r="F121" s="19" t="s">
        <v>694</v>
      </c>
      <c r="G121" s="19" t="s">
        <v>302</v>
      </c>
      <c r="H121" s="55">
        <v>55.0861</v>
      </c>
    </row>
    <row r="122" ht="30" customHeight="1" outlineLevel="1" spans="1:8">
      <c r="A122" s="50" t="s">
        <v>695</v>
      </c>
      <c r="B122" s="19" t="s">
        <v>66</v>
      </c>
      <c r="C122" s="19" t="s">
        <v>696</v>
      </c>
      <c r="D122" s="19" t="s">
        <v>331</v>
      </c>
      <c r="E122" s="19" t="s">
        <v>697</v>
      </c>
      <c r="F122" s="19" t="s">
        <v>698</v>
      </c>
      <c r="G122" s="19" t="s">
        <v>302</v>
      </c>
      <c r="H122" s="55">
        <v>61.0292</v>
      </c>
    </row>
    <row r="123" ht="30" customHeight="1" outlineLevel="1" spans="1:8">
      <c r="A123" s="50" t="s">
        <v>699</v>
      </c>
      <c r="B123" s="19" t="s">
        <v>66</v>
      </c>
      <c r="C123" s="19" t="s">
        <v>700</v>
      </c>
      <c r="D123" s="19" t="s">
        <v>331</v>
      </c>
      <c r="E123" s="19" t="s">
        <v>701</v>
      </c>
      <c r="F123" s="19" t="s">
        <v>702</v>
      </c>
      <c r="G123" s="19" t="s">
        <v>302</v>
      </c>
      <c r="H123" s="55">
        <v>133.8308</v>
      </c>
    </row>
    <row r="124" ht="30" customHeight="1" outlineLevel="1" spans="1:8">
      <c r="A124" s="50" t="s">
        <v>703</v>
      </c>
      <c r="B124" s="19" t="s">
        <v>66</v>
      </c>
      <c r="C124" s="19" t="s">
        <v>704</v>
      </c>
      <c r="D124" s="19" t="s">
        <v>331</v>
      </c>
      <c r="E124" s="19" t="s">
        <v>705</v>
      </c>
      <c r="F124" s="19" t="s">
        <v>706</v>
      </c>
      <c r="G124" s="19" t="s">
        <v>302</v>
      </c>
      <c r="H124" s="55">
        <v>169.8365</v>
      </c>
    </row>
    <row r="125" ht="30" customHeight="1" outlineLevel="1" spans="1:8">
      <c r="A125" s="50" t="s">
        <v>707</v>
      </c>
      <c r="B125" s="19" t="s">
        <v>66</v>
      </c>
      <c r="C125" s="19" t="s">
        <v>708</v>
      </c>
      <c r="D125" s="19" t="s">
        <v>331</v>
      </c>
      <c r="E125" s="19" t="s">
        <v>709</v>
      </c>
      <c r="F125" s="19" t="s">
        <v>710</v>
      </c>
      <c r="G125" s="19" t="s">
        <v>302</v>
      </c>
      <c r="H125" s="55">
        <v>139.82202</v>
      </c>
    </row>
    <row r="126" ht="30" customHeight="1" outlineLevel="1" spans="1:8">
      <c r="A126" s="50" t="s">
        <v>711</v>
      </c>
      <c r="B126" s="19" t="s">
        <v>66</v>
      </c>
      <c r="C126" s="19" t="s">
        <v>663</v>
      </c>
      <c r="D126" s="19" t="s">
        <v>331</v>
      </c>
      <c r="E126" s="19" t="s">
        <v>712</v>
      </c>
      <c r="F126" s="19" t="s">
        <v>713</v>
      </c>
      <c r="G126" s="19" t="s">
        <v>302</v>
      </c>
      <c r="H126" s="55">
        <v>143.89739</v>
      </c>
    </row>
    <row r="127" ht="30" customHeight="1" outlineLevel="1" spans="1:8">
      <c r="A127" s="50" t="s">
        <v>714</v>
      </c>
      <c r="B127" s="19" t="s">
        <v>66</v>
      </c>
      <c r="C127" s="19" t="s">
        <v>715</v>
      </c>
      <c r="D127" s="19" t="s">
        <v>331</v>
      </c>
      <c r="E127" s="19" t="s">
        <v>716</v>
      </c>
      <c r="F127" s="19"/>
      <c r="G127" s="19" t="s">
        <v>302</v>
      </c>
      <c r="H127" s="55"/>
    </row>
    <row r="128" ht="30" customHeight="1" outlineLevel="1" spans="1:8">
      <c r="A128" s="50" t="s">
        <v>717</v>
      </c>
      <c r="B128" s="19" t="s">
        <v>66</v>
      </c>
      <c r="C128" s="19" t="s">
        <v>718</v>
      </c>
      <c r="D128" s="19" t="s">
        <v>331</v>
      </c>
      <c r="E128" s="19" t="s">
        <v>719</v>
      </c>
      <c r="F128" s="19" t="s">
        <v>720</v>
      </c>
      <c r="G128" s="19" t="s">
        <v>302</v>
      </c>
      <c r="H128" s="55">
        <v>87.205</v>
      </c>
    </row>
    <row r="129" ht="30" customHeight="1" outlineLevel="1" spans="1:8">
      <c r="A129" s="50" t="s">
        <v>721</v>
      </c>
      <c r="B129" s="19" t="s">
        <v>66</v>
      </c>
      <c r="C129" s="19" t="s">
        <v>659</v>
      </c>
      <c r="D129" s="19" t="s">
        <v>331</v>
      </c>
      <c r="E129" s="19" t="s">
        <v>722</v>
      </c>
      <c r="F129" s="19" t="s">
        <v>723</v>
      </c>
      <c r="G129" s="19" t="s">
        <v>302</v>
      </c>
      <c r="H129" s="55">
        <v>177.9239</v>
      </c>
    </row>
    <row r="130" ht="30" customHeight="1" outlineLevel="1" spans="1:8">
      <c r="A130" s="50" t="s">
        <v>724</v>
      </c>
      <c r="B130" s="19" t="s">
        <v>66</v>
      </c>
      <c r="C130" s="19" t="s">
        <v>659</v>
      </c>
      <c r="D130" s="19" t="s">
        <v>331</v>
      </c>
      <c r="E130" s="19" t="s">
        <v>725</v>
      </c>
      <c r="F130" s="19" t="s">
        <v>726</v>
      </c>
      <c r="G130" s="19" t="s">
        <v>302</v>
      </c>
      <c r="H130" s="55">
        <v>50.5831</v>
      </c>
    </row>
    <row r="131" ht="30" customHeight="1" outlineLevel="1" spans="1:8">
      <c r="A131" s="50" t="s">
        <v>727</v>
      </c>
      <c r="B131" s="19" t="s">
        <v>66</v>
      </c>
      <c r="C131" s="19" t="s">
        <v>659</v>
      </c>
      <c r="D131" s="19" t="s">
        <v>331</v>
      </c>
      <c r="E131" s="19" t="s">
        <v>728</v>
      </c>
      <c r="F131" s="19" t="s">
        <v>729</v>
      </c>
      <c r="G131" s="19" t="s">
        <v>302</v>
      </c>
      <c r="H131" s="55">
        <v>70.5619</v>
      </c>
    </row>
    <row r="132" ht="30" customHeight="1" outlineLevel="1" spans="1:8">
      <c r="A132" s="50" t="s">
        <v>730</v>
      </c>
      <c r="B132" s="19" t="s">
        <v>66</v>
      </c>
      <c r="C132" s="19" t="s">
        <v>659</v>
      </c>
      <c r="D132" s="19" t="s">
        <v>331</v>
      </c>
      <c r="E132" s="19" t="s">
        <v>731</v>
      </c>
      <c r="F132" s="19" t="s">
        <v>732</v>
      </c>
      <c r="G132" s="19" t="s">
        <v>302</v>
      </c>
      <c r="H132" s="55">
        <v>258.95545</v>
      </c>
    </row>
    <row r="133" ht="30" customHeight="1" outlineLevel="1" spans="1:8">
      <c r="A133" s="50" t="s">
        <v>733</v>
      </c>
      <c r="B133" s="19" t="s">
        <v>66</v>
      </c>
      <c r="C133" s="19" t="s">
        <v>659</v>
      </c>
      <c r="D133" s="19" t="s">
        <v>331</v>
      </c>
      <c r="E133" s="19" t="s">
        <v>734</v>
      </c>
      <c r="F133" s="19" t="s">
        <v>735</v>
      </c>
      <c r="G133" s="19" t="s">
        <v>302</v>
      </c>
      <c r="H133" s="53">
        <v>403.9934</v>
      </c>
    </row>
    <row r="134" ht="30" customHeight="1" outlineLevel="1" spans="1:8">
      <c r="A134" s="50" t="s">
        <v>736</v>
      </c>
      <c r="B134" s="19" t="s">
        <v>66</v>
      </c>
      <c r="C134" s="19" t="s">
        <v>659</v>
      </c>
      <c r="D134" s="19" t="s">
        <v>331</v>
      </c>
      <c r="E134" s="19" t="s">
        <v>737</v>
      </c>
      <c r="F134" s="19" t="s">
        <v>738</v>
      </c>
      <c r="G134" s="19" t="s">
        <v>302</v>
      </c>
      <c r="H134" s="53">
        <v>136.5333</v>
      </c>
    </row>
    <row r="135" ht="30" customHeight="1" outlineLevel="1" spans="1:8">
      <c r="A135" s="50" t="s">
        <v>739</v>
      </c>
      <c r="B135" s="19" t="s">
        <v>66</v>
      </c>
      <c r="C135" s="19" t="s">
        <v>740</v>
      </c>
      <c r="D135" s="19" t="s">
        <v>331</v>
      </c>
      <c r="E135" s="19" t="s">
        <v>741</v>
      </c>
      <c r="F135" s="19" t="s">
        <v>742</v>
      </c>
      <c r="G135" s="19" t="s">
        <v>302</v>
      </c>
      <c r="H135" s="53">
        <v>307.6229</v>
      </c>
    </row>
    <row r="136" ht="30" customHeight="1" outlineLevel="1" spans="1:8">
      <c r="A136" s="50" t="s">
        <v>743</v>
      </c>
      <c r="B136" s="19" t="s">
        <v>66</v>
      </c>
      <c r="C136" s="19" t="s">
        <v>744</v>
      </c>
      <c r="D136" s="19" t="s">
        <v>349</v>
      </c>
      <c r="E136" s="19" t="s">
        <v>745</v>
      </c>
      <c r="F136" s="19" t="s">
        <v>746</v>
      </c>
      <c r="G136" s="19" t="s">
        <v>302</v>
      </c>
      <c r="H136" s="53">
        <v>55.322857</v>
      </c>
    </row>
    <row r="137" ht="30" customHeight="1" outlineLevel="1" spans="1:8">
      <c r="A137" s="50" t="s">
        <v>747</v>
      </c>
      <c r="B137" s="19" t="s">
        <v>66</v>
      </c>
      <c r="C137" s="19" t="s">
        <v>689</v>
      </c>
      <c r="D137" s="19" t="s">
        <v>349</v>
      </c>
      <c r="E137" s="19" t="s">
        <v>748</v>
      </c>
      <c r="F137" s="19" t="s">
        <v>749</v>
      </c>
      <c r="G137" s="19" t="s">
        <v>302</v>
      </c>
      <c r="H137" s="53">
        <v>45.1377</v>
      </c>
    </row>
    <row r="138" ht="30" customHeight="1" outlineLevel="1" spans="1:8">
      <c r="A138" s="50" t="s">
        <v>750</v>
      </c>
      <c r="B138" s="19" t="s">
        <v>66</v>
      </c>
      <c r="C138" s="19" t="s">
        <v>651</v>
      </c>
      <c r="D138" s="19" t="s">
        <v>349</v>
      </c>
      <c r="E138" s="19" t="s">
        <v>751</v>
      </c>
      <c r="F138" s="19" t="s">
        <v>752</v>
      </c>
      <c r="G138" s="19" t="s">
        <v>302</v>
      </c>
      <c r="H138" s="53">
        <v>87.9326</v>
      </c>
    </row>
    <row r="139" ht="30" customHeight="1" outlineLevel="1" spans="1:8">
      <c r="A139" s="50" t="s">
        <v>753</v>
      </c>
      <c r="B139" s="19" t="s">
        <v>66</v>
      </c>
      <c r="C139" s="19" t="s">
        <v>651</v>
      </c>
      <c r="D139" s="19" t="s">
        <v>349</v>
      </c>
      <c r="E139" s="19" t="s">
        <v>754</v>
      </c>
      <c r="F139" s="19" t="s">
        <v>755</v>
      </c>
      <c r="G139" s="19" t="s">
        <v>302</v>
      </c>
      <c r="H139" s="53">
        <v>350.0518</v>
      </c>
    </row>
    <row r="140" ht="30" customHeight="1" outlineLevel="1" spans="1:8">
      <c r="A140" s="50" t="s">
        <v>756</v>
      </c>
      <c r="B140" s="19" t="s">
        <v>66</v>
      </c>
      <c r="C140" s="19" t="s">
        <v>651</v>
      </c>
      <c r="D140" s="19" t="s">
        <v>349</v>
      </c>
      <c r="E140" s="19" t="s">
        <v>757</v>
      </c>
      <c r="F140" s="19" t="s">
        <v>653</v>
      </c>
      <c r="G140" s="19" t="s">
        <v>302</v>
      </c>
      <c r="H140" s="53">
        <v>59.4835</v>
      </c>
    </row>
    <row r="141" ht="30" customHeight="1" outlineLevel="1" spans="1:8">
      <c r="A141" s="50" t="s">
        <v>758</v>
      </c>
      <c r="B141" s="19" t="s">
        <v>66</v>
      </c>
      <c r="C141" s="19" t="s">
        <v>621</v>
      </c>
      <c r="D141" s="19" t="s">
        <v>349</v>
      </c>
      <c r="E141" s="19" t="s">
        <v>759</v>
      </c>
      <c r="F141" s="19" t="s">
        <v>760</v>
      </c>
      <c r="G141" s="19" t="s">
        <v>302</v>
      </c>
      <c r="H141" s="53">
        <v>189.7666</v>
      </c>
    </row>
    <row r="142" ht="30" customHeight="1" outlineLevel="1" spans="1:8">
      <c r="A142" s="50" t="s">
        <v>761</v>
      </c>
      <c r="B142" s="19" t="s">
        <v>66</v>
      </c>
      <c r="C142" s="19" t="s">
        <v>621</v>
      </c>
      <c r="D142" s="19" t="s">
        <v>349</v>
      </c>
      <c r="E142" s="19" t="s">
        <v>762</v>
      </c>
      <c r="F142" s="19" t="s">
        <v>763</v>
      </c>
      <c r="G142" s="19" t="s">
        <v>302</v>
      </c>
      <c r="H142" s="53"/>
    </row>
    <row r="143" ht="30" customHeight="1" outlineLevel="1" spans="1:8">
      <c r="A143" s="50" t="s">
        <v>764</v>
      </c>
      <c r="B143" s="19" t="s">
        <v>66</v>
      </c>
      <c r="C143" s="19" t="s">
        <v>655</v>
      </c>
      <c r="D143" s="19" t="s">
        <v>349</v>
      </c>
      <c r="E143" s="19" t="s">
        <v>765</v>
      </c>
      <c r="F143" s="19" t="s">
        <v>766</v>
      </c>
      <c r="G143" s="19" t="s">
        <v>302</v>
      </c>
      <c r="H143" s="53">
        <v>48.7897</v>
      </c>
    </row>
    <row r="144" ht="30" customHeight="1" outlineLevel="1" spans="1:8">
      <c r="A144" s="50" t="s">
        <v>767</v>
      </c>
      <c r="B144" s="19" t="s">
        <v>66</v>
      </c>
      <c r="C144" s="19" t="s">
        <v>655</v>
      </c>
      <c r="D144" s="19" t="s">
        <v>349</v>
      </c>
      <c r="E144" s="19" t="s">
        <v>768</v>
      </c>
      <c r="F144" s="19" t="s">
        <v>769</v>
      </c>
      <c r="G144" s="19" t="s">
        <v>302</v>
      </c>
      <c r="H144" s="53">
        <v>141.9313</v>
      </c>
    </row>
    <row r="145" ht="30" customHeight="1" outlineLevel="1" spans="1:8">
      <c r="A145" s="50" t="s">
        <v>770</v>
      </c>
      <c r="B145" s="19" t="s">
        <v>66</v>
      </c>
      <c r="C145" s="19" t="s">
        <v>655</v>
      </c>
      <c r="D145" s="19" t="s">
        <v>349</v>
      </c>
      <c r="E145" s="19" t="s">
        <v>771</v>
      </c>
      <c r="F145" s="19" t="s">
        <v>772</v>
      </c>
      <c r="G145" s="19" t="s">
        <v>302</v>
      </c>
      <c r="H145" s="53"/>
    </row>
    <row r="146" ht="30" customHeight="1" outlineLevel="1" spans="1:8">
      <c r="A146" s="50" t="s">
        <v>773</v>
      </c>
      <c r="B146" s="19" t="s">
        <v>66</v>
      </c>
      <c r="C146" s="19" t="s">
        <v>774</v>
      </c>
      <c r="D146" s="19" t="s">
        <v>349</v>
      </c>
      <c r="E146" s="19" t="s">
        <v>775</v>
      </c>
      <c r="F146" s="19" t="s">
        <v>776</v>
      </c>
      <c r="G146" s="19" t="s">
        <v>302</v>
      </c>
      <c r="H146" s="53">
        <v>47.1899</v>
      </c>
    </row>
    <row r="147" ht="30" customHeight="1" outlineLevel="1" spans="1:8">
      <c r="A147" s="50" t="s">
        <v>777</v>
      </c>
      <c r="B147" s="19" t="s">
        <v>66</v>
      </c>
      <c r="C147" s="19" t="s">
        <v>685</v>
      </c>
      <c r="D147" s="19" t="s">
        <v>349</v>
      </c>
      <c r="E147" s="19" t="s">
        <v>778</v>
      </c>
      <c r="F147" s="19" t="s">
        <v>779</v>
      </c>
      <c r="G147" s="19" t="s">
        <v>302</v>
      </c>
      <c r="H147" s="53">
        <v>149.4284</v>
      </c>
    </row>
    <row r="148" ht="30" customHeight="1" outlineLevel="1" spans="1:8">
      <c r="A148" s="50" t="s">
        <v>780</v>
      </c>
      <c r="B148" s="19" t="s">
        <v>66</v>
      </c>
      <c r="C148" s="19" t="s">
        <v>685</v>
      </c>
      <c r="D148" s="19" t="s">
        <v>349</v>
      </c>
      <c r="E148" s="19" t="s">
        <v>781</v>
      </c>
      <c r="F148" s="19" t="s">
        <v>694</v>
      </c>
      <c r="G148" s="19" t="s">
        <v>302</v>
      </c>
      <c r="H148" s="53">
        <v>76.9978</v>
      </c>
    </row>
    <row r="149" ht="30" customHeight="1" outlineLevel="1" spans="1:8">
      <c r="A149" s="50" t="s">
        <v>782</v>
      </c>
      <c r="B149" s="19" t="s">
        <v>66</v>
      </c>
      <c r="C149" s="19" t="s">
        <v>685</v>
      </c>
      <c r="D149" s="19" t="s">
        <v>349</v>
      </c>
      <c r="E149" s="19" t="s">
        <v>783</v>
      </c>
      <c r="F149" s="19" t="s">
        <v>779</v>
      </c>
      <c r="G149" s="19" t="s">
        <v>302</v>
      </c>
      <c r="H149" s="53">
        <v>50.6669</v>
      </c>
    </row>
    <row r="150" ht="30" customHeight="1" outlineLevel="1" spans="1:8">
      <c r="A150" s="50" t="s">
        <v>784</v>
      </c>
      <c r="B150" s="19" t="s">
        <v>66</v>
      </c>
      <c r="C150" s="19" t="s">
        <v>685</v>
      </c>
      <c r="D150" s="19" t="s">
        <v>349</v>
      </c>
      <c r="E150" s="19" t="s">
        <v>785</v>
      </c>
      <c r="F150" s="19" t="s">
        <v>786</v>
      </c>
      <c r="G150" s="19" t="s">
        <v>302</v>
      </c>
      <c r="H150" s="53">
        <v>116.4609</v>
      </c>
    </row>
    <row r="151" ht="30" customHeight="1" outlineLevel="1" spans="1:8">
      <c r="A151" s="50" t="s">
        <v>787</v>
      </c>
      <c r="B151" s="19" t="s">
        <v>66</v>
      </c>
      <c r="C151" s="19" t="s">
        <v>685</v>
      </c>
      <c r="D151" s="19" t="s">
        <v>349</v>
      </c>
      <c r="E151" s="19" t="s">
        <v>788</v>
      </c>
      <c r="F151" s="19" t="s">
        <v>779</v>
      </c>
      <c r="G151" s="19" t="s">
        <v>302</v>
      </c>
      <c r="H151" s="53">
        <v>117.1986</v>
      </c>
    </row>
    <row r="152" ht="30" customHeight="1" outlineLevel="1" spans="1:8">
      <c r="A152" s="50" t="s">
        <v>789</v>
      </c>
      <c r="B152" s="19" t="s">
        <v>66</v>
      </c>
      <c r="C152" s="19" t="s">
        <v>647</v>
      </c>
      <c r="D152" s="19" t="s">
        <v>349</v>
      </c>
      <c r="E152" s="19" t="s">
        <v>790</v>
      </c>
      <c r="F152" s="19" t="s">
        <v>791</v>
      </c>
      <c r="G152" s="19" t="s">
        <v>302</v>
      </c>
      <c r="H152" s="53">
        <v>65.6645</v>
      </c>
    </row>
    <row r="153" ht="30" customHeight="1" outlineLevel="1" spans="1:8">
      <c r="A153" s="50" t="s">
        <v>792</v>
      </c>
      <c r="B153" s="19" t="s">
        <v>66</v>
      </c>
      <c r="C153" s="19" t="s">
        <v>740</v>
      </c>
      <c r="D153" s="19" t="s">
        <v>349</v>
      </c>
      <c r="E153" s="19" t="s">
        <v>793</v>
      </c>
      <c r="F153" s="19" t="s">
        <v>794</v>
      </c>
      <c r="G153" s="19" t="s">
        <v>302</v>
      </c>
      <c r="H153" s="53">
        <v>339.2603</v>
      </c>
    </row>
    <row r="154" ht="30" customHeight="1" outlineLevel="1" spans="1:8">
      <c r="A154" s="50" t="s">
        <v>795</v>
      </c>
      <c r="B154" s="19" t="s">
        <v>66</v>
      </c>
      <c r="C154" s="19" t="s">
        <v>647</v>
      </c>
      <c r="D154" s="19" t="s">
        <v>349</v>
      </c>
      <c r="E154" s="19" t="s">
        <v>796</v>
      </c>
      <c r="F154" s="19" t="s">
        <v>797</v>
      </c>
      <c r="G154" s="19" t="s">
        <v>302</v>
      </c>
      <c r="H154" s="53">
        <v>46.6767</v>
      </c>
    </row>
    <row r="155" ht="30" customHeight="1" outlineLevel="1" spans="1:8">
      <c r="A155" s="50" t="s">
        <v>798</v>
      </c>
      <c r="B155" s="19" t="s">
        <v>66</v>
      </c>
      <c r="C155" s="19" t="s">
        <v>799</v>
      </c>
      <c r="D155" s="19" t="s">
        <v>349</v>
      </c>
      <c r="E155" s="19" t="s">
        <v>800</v>
      </c>
      <c r="F155" s="19" t="s">
        <v>801</v>
      </c>
      <c r="G155" s="19" t="s">
        <v>302</v>
      </c>
      <c r="H155" s="53">
        <v>82.519</v>
      </c>
    </row>
    <row r="156" ht="30" customHeight="1" outlineLevel="1" spans="1:8">
      <c r="A156" s="50" t="s">
        <v>802</v>
      </c>
      <c r="B156" s="19" t="s">
        <v>66</v>
      </c>
      <c r="C156" s="19" t="s">
        <v>803</v>
      </c>
      <c r="D156" s="19" t="s">
        <v>349</v>
      </c>
      <c r="E156" s="19" t="s">
        <v>804</v>
      </c>
      <c r="F156" s="19" t="s">
        <v>805</v>
      </c>
      <c r="G156" s="19" t="s">
        <v>302</v>
      </c>
      <c r="H156" s="53">
        <v>102.3889</v>
      </c>
    </row>
    <row r="157" ht="30" customHeight="1" outlineLevel="1" spans="1:8">
      <c r="A157" s="50" t="s">
        <v>806</v>
      </c>
      <c r="B157" s="19" t="s">
        <v>66</v>
      </c>
      <c r="C157" s="19" t="s">
        <v>807</v>
      </c>
      <c r="D157" s="19" t="s">
        <v>349</v>
      </c>
      <c r="E157" s="19" t="s">
        <v>808</v>
      </c>
      <c r="F157" s="19" t="s">
        <v>786</v>
      </c>
      <c r="G157" s="19" t="s">
        <v>302</v>
      </c>
      <c r="H157" s="53">
        <v>51.2653</v>
      </c>
    </row>
    <row r="158" ht="30" customHeight="1" outlineLevel="1" spans="1:8">
      <c r="A158" s="50" t="s">
        <v>809</v>
      </c>
      <c r="B158" s="19" t="s">
        <v>66</v>
      </c>
      <c r="C158" s="19" t="s">
        <v>700</v>
      </c>
      <c r="D158" s="19" t="s">
        <v>349</v>
      </c>
      <c r="E158" s="19" t="s">
        <v>810</v>
      </c>
      <c r="F158" s="19" t="s">
        <v>811</v>
      </c>
      <c r="G158" s="19" t="s">
        <v>302</v>
      </c>
      <c r="H158" s="53">
        <v>159.81466</v>
      </c>
    </row>
    <row r="159" ht="30" customHeight="1" outlineLevel="1" spans="1:8">
      <c r="A159" s="50" t="s">
        <v>812</v>
      </c>
      <c r="B159" s="19" t="s">
        <v>66</v>
      </c>
      <c r="C159" s="19" t="s">
        <v>708</v>
      </c>
      <c r="D159" s="19" t="s">
        <v>349</v>
      </c>
      <c r="E159" s="19" t="s">
        <v>813</v>
      </c>
      <c r="F159" s="19" t="s">
        <v>735</v>
      </c>
      <c r="G159" s="19" t="s">
        <v>302</v>
      </c>
      <c r="H159" s="53">
        <v>155.9102</v>
      </c>
    </row>
    <row r="160" ht="30" customHeight="1" outlineLevel="1" spans="1:8">
      <c r="A160" s="50" t="s">
        <v>814</v>
      </c>
      <c r="B160" s="19" t="s">
        <v>66</v>
      </c>
      <c r="C160" s="19" t="s">
        <v>681</v>
      </c>
      <c r="D160" s="19" t="s">
        <v>349</v>
      </c>
      <c r="E160" s="19" t="s">
        <v>815</v>
      </c>
      <c r="F160" s="19" t="s">
        <v>816</v>
      </c>
      <c r="G160" s="19" t="s">
        <v>302</v>
      </c>
      <c r="H160" s="53">
        <v>214.161</v>
      </c>
    </row>
    <row r="161" ht="30" customHeight="1" outlineLevel="1" spans="1:8">
      <c r="A161" s="50" t="s">
        <v>817</v>
      </c>
      <c r="B161" s="19" t="s">
        <v>66</v>
      </c>
      <c r="C161" s="19" t="s">
        <v>708</v>
      </c>
      <c r="D161" s="19" t="s">
        <v>349</v>
      </c>
      <c r="E161" s="19" t="s">
        <v>413</v>
      </c>
      <c r="F161" s="19" t="s">
        <v>818</v>
      </c>
      <c r="G161" s="19" t="s">
        <v>302</v>
      </c>
      <c r="H161" s="53">
        <v>374.5684</v>
      </c>
    </row>
    <row r="162" ht="30" customHeight="1" outlineLevel="1" spans="1:8">
      <c r="A162" s="50" t="s">
        <v>819</v>
      </c>
      <c r="B162" s="19" t="s">
        <v>66</v>
      </c>
      <c r="C162" s="19" t="s">
        <v>621</v>
      </c>
      <c r="D162" s="19" t="s">
        <v>364</v>
      </c>
      <c r="E162" s="19" t="s">
        <v>820</v>
      </c>
      <c r="F162" s="19" t="s">
        <v>821</v>
      </c>
      <c r="G162" s="19" t="s">
        <v>302</v>
      </c>
      <c r="H162" s="53">
        <v>74.1221</v>
      </c>
    </row>
    <row r="163" ht="30" customHeight="1" outlineLevel="1" spans="1:8">
      <c r="A163" s="50" t="s">
        <v>822</v>
      </c>
      <c r="B163" s="19" t="s">
        <v>66</v>
      </c>
      <c r="C163" s="19" t="s">
        <v>715</v>
      </c>
      <c r="D163" s="19" t="s">
        <v>364</v>
      </c>
      <c r="E163" s="19" t="s">
        <v>823</v>
      </c>
      <c r="F163" s="19" t="s">
        <v>824</v>
      </c>
      <c r="G163" s="19" t="s">
        <v>302</v>
      </c>
      <c r="H163" s="53">
        <v>173.9973</v>
      </c>
    </row>
    <row r="164" ht="30" customHeight="1" outlineLevel="1" spans="1:8">
      <c r="A164" s="50" t="s">
        <v>825</v>
      </c>
      <c r="B164" s="19" t="s">
        <v>66</v>
      </c>
      <c r="C164" s="19" t="s">
        <v>826</v>
      </c>
      <c r="D164" s="19" t="s">
        <v>364</v>
      </c>
      <c r="E164" s="19" t="s">
        <v>827</v>
      </c>
      <c r="F164" s="19" t="s">
        <v>828</v>
      </c>
      <c r="G164" s="19" t="s">
        <v>302</v>
      </c>
      <c r="H164" s="53">
        <v>83.8702</v>
      </c>
    </row>
    <row r="165" ht="30" customHeight="1" outlineLevel="1" spans="1:8">
      <c r="A165" s="50" t="s">
        <v>829</v>
      </c>
      <c r="B165" s="19" t="s">
        <v>66</v>
      </c>
      <c r="C165" s="19" t="s">
        <v>830</v>
      </c>
      <c r="D165" s="19" t="s">
        <v>364</v>
      </c>
      <c r="E165" s="19" t="s">
        <v>831</v>
      </c>
      <c r="F165" s="19" t="s">
        <v>832</v>
      </c>
      <c r="G165" s="19" t="s">
        <v>302</v>
      </c>
      <c r="H165" s="53">
        <v>199.1328</v>
      </c>
    </row>
    <row r="166" ht="30" customHeight="1" outlineLevel="1" spans="1:8">
      <c r="A166" s="50" t="s">
        <v>833</v>
      </c>
      <c r="B166" s="19" t="s">
        <v>66</v>
      </c>
      <c r="C166" s="19"/>
      <c r="D166" s="19" t="s">
        <v>364</v>
      </c>
      <c r="E166" s="19" t="s">
        <v>834</v>
      </c>
      <c r="F166" s="19"/>
      <c r="G166" s="19" t="s">
        <v>302</v>
      </c>
      <c r="H166" s="53"/>
    </row>
    <row r="167" ht="30" customHeight="1" outlineLevel="1" spans="1:8">
      <c r="A167" s="50" t="s">
        <v>835</v>
      </c>
      <c r="B167" s="19" t="s">
        <v>66</v>
      </c>
      <c r="C167" s="19"/>
      <c r="D167" s="19" t="s">
        <v>364</v>
      </c>
      <c r="E167" s="19" t="s">
        <v>836</v>
      </c>
      <c r="F167" s="19"/>
      <c r="G167" s="19" t="s">
        <v>302</v>
      </c>
      <c r="H167" s="53"/>
    </row>
    <row r="168" ht="30" customHeight="1" outlineLevel="1" spans="1:8">
      <c r="A168" s="50" t="s">
        <v>837</v>
      </c>
      <c r="B168" s="19" t="s">
        <v>66</v>
      </c>
      <c r="C168" s="19" t="s">
        <v>838</v>
      </c>
      <c r="D168" s="19" t="s">
        <v>364</v>
      </c>
      <c r="E168" s="19" t="s">
        <v>839</v>
      </c>
      <c r="F168" s="19" t="s">
        <v>840</v>
      </c>
      <c r="G168" s="19" t="s">
        <v>302</v>
      </c>
      <c r="H168" s="53">
        <v>348.2026</v>
      </c>
    </row>
    <row r="169" ht="30" customHeight="1" outlineLevel="1" spans="1:8">
      <c r="A169" s="50" t="s">
        <v>841</v>
      </c>
      <c r="B169" s="19" t="s">
        <v>66</v>
      </c>
      <c r="C169" s="19" t="s">
        <v>621</v>
      </c>
      <c r="D169" s="19" t="s">
        <v>364</v>
      </c>
      <c r="E169" s="19" t="s">
        <v>842</v>
      </c>
      <c r="F169" s="19" t="s">
        <v>843</v>
      </c>
      <c r="G169" s="19" t="s">
        <v>302</v>
      </c>
      <c r="H169" s="53">
        <v>138.96</v>
      </c>
    </row>
    <row r="170" ht="30" customHeight="1" outlineLevel="1" spans="1:8">
      <c r="A170" s="50" t="s">
        <v>844</v>
      </c>
      <c r="B170" s="19" t="s">
        <v>66</v>
      </c>
      <c r="C170" s="19" t="s">
        <v>621</v>
      </c>
      <c r="D170" s="19" t="s">
        <v>364</v>
      </c>
      <c r="E170" s="19" t="s">
        <v>845</v>
      </c>
      <c r="F170" s="19" t="s">
        <v>846</v>
      </c>
      <c r="G170" s="19" t="s">
        <v>302</v>
      </c>
      <c r="H170" s="53">
        <v>86.7927</v>
      </c>
    </row>
    <row r="171" ht="30" customHeight="1" outlineLevel="1" spans="1:8">
      <c r="A171" s="50" t="s">
        <v>847</v>
      </c>
      <c r="B171" s="19" t="s">
        <v>66</v>
      </c>
      <c r="C171" s="19"/>
      <c r="D171" s="19" t="s">
        <v>364</v>
      </c>
      <c r="E171" s="19" t="s">
        <v>593</v>
      </c>
      <c r="F171" s="19" t="s">
        <v>848</v>
      </c>
      <c r="G171" s="19" t="s">
        <v>302</v>
      </c>
      <c r="H171" s="53"/>
    </row>
    <row r="172" ht="30" customHeight="1" outlineLevel="1" spans="1:8">
      <c r="A172" s="50" t="s">
        <v>849</v>
      </c>
      <c r="B172" s="19" t="s">
        <v>66</v>
      </c>
      <c r="C172" s="19" t="s">
        <v>655</v>
      </c>
      <c r="D172" s="19" t="s">
        <v>364</v>
      </c>
      <c r="E172" s="19" t="s">
        <v>850</v>
      </c>
      <c r="F172" s="19" t="s">
        <v>851</v>
      </c>
      <c r="G172" s="19" t="s">
        <v>302</v>
      </c>
      <c r="H172" s="53">
        <v>69.2205</v>
      </c>
    </row>
    <row r="173" ht="30" customHeight="1" outlineLevel="1" spans="1:8">
      <c r="A173" s="50" t="s">
        <v>852</v>
      </c>
      <c r="B173" s="19" t="s">
        <v>66</v>
      </c>
      <c r="C173" s="19" t="s">
        <v>799</v>
      </c>
      <c r="D173" s="19" t="s">
        <v>364</v>
      </c>
      <c r="E173" s="19" t="s">
        <v>853</v>
      </c>
      <c r="F173" s="19" t="s">
        <v>854</v>
      </c>
      <c r="G173" s="19" t="s">
        <v>302</v>
      </c>
      <c r="H173" s="53">
        <v>124.2771</v>
      </c>
    </row>
    <row r="174" ht="30" customHeight="1" outlineLevel="1" spans="1:8">
      <c r="A174" s="50" t="s">
        <v>855</v>
      </c>
      <c r="B174" s="19" t="s">
        <v>66</v>
      </c>
      <c r="C174" s="19" t="s">
        <v>651</v>
      </c>
      <c r="D174" s="19" t="s">
        <v>364</v>
      </c>
      <c r="E174" s="19" t="s">
        <v>856</v>
      </c>
      <c r="F174" s="19" t="s">
        <v>653</v>
      </c>
      <c r="G174" s="19" t="s">
        <v>302</v>
      </c>
      <c r="H174" s="53">
        <v>140.3688</v>
      </c>
    </row>
    <row r="175" ht="30" customHeight="1" outlineLevel="1" spans="1:8">
      <c r="A175" s="50" t="s">
        <v>857</v>
      </c>
      <c r="B175" s="19" t="s">
        <v>66</v>
      </c>
      <c r="C175" s="19" t="s">
        <v>740</v>
      </c>
      <c r="D175" s="19" t="s">
        <v>364</v>
      </c>
      <c r="E175" s="19" t="s">
        <v>593</v>
      </c>
      <c r="F175" s="19" t="s">
        <v>858</v>
      </c>
      <c r="G175" s="19" t="s">
        <v>302</v>
      </c>
      <c r="H175" s="53"/>
    </row>
    <row r="176" ht="30" customHeight="1" outlineLevel="1" spans="1:8">
      <c r="A176" s="50" t="s">
        <v>859</v>
      </c>
      <c r="B176" s="19" t="s">
        <v>66</v>
      </c>
      <c r="C176" s="19" t="s">
        <v>681</v>
      </c>
      <c r="D176" s="19" t="s">
        <v>364</v>
      </c>
      <c r="E176" s="19" t="s">
        <v>860</v>
      </c>
      <c r="F176" s="19" t="s">
        <v>861</v>
      </c>
      <c r="G176" s="19" t="s">
        <v>302</v>
      </c>
      <c r="H176" s="53">
        <v>61.0739</v>
      </c>
    </row>
    <row r="177" ht="30" customHeight="1" outlineLevel="1" spans="1:8">
      <c r="A177" s="50" t="s">
        <v>862</v>
      </c>
      <c r="B177" s="19" t="s">
        <v>66</v>
      </c>
      <c r="C177" s="19" t="s">
        <v>744</v>
      </c>
      <c r="D177" s="19" t="s">
        <v>364</v>
      </c>
      <c r="E177" s="19" t="s">
        <v>863</v>
      </c>
      <c r="F177" s="19" t="s">
        <v>864</v>
      </c>
      <c r="G177" s="19" t="s">
        <v>302</v>
      </c>
      <c r="H177" s="53">
        <v>166.7604</v>
      </c>
    </row>
    <row r="178" ht="30" customHeight="1" outlineLevel="1" spans="1:8">
      <c r="A178" s="50" t="s">
        <v>865</v>
      </c>
      <c r="B178" s="19" t="s">
        <v>66</v>
      </c>
      <c r="C178" s="19" t="s">
        <v>830</v>
      </c>
      <c r="D178" s="19" t="s">
        <v>364</v>
      </c>
      <c r="E178" s="19" t="s">
        <v>866</v>
      </c>
      <c r="F178" s="19" t="s">
        <v>702</v>
      </c>
      <c r="G178" s="19" t="s">
        <v>302</v>
      </c>
      <c r="H178" s="53">
        <v>97.5617</v>
      </c>
    </row>
    <row r="179" ht="30" customHeight="1" outlineLevel="1" spans="1:8">
      <c r="A179" s="50" t="s">
        <v>867</v>
      </c>
      <c r="B179" s="19" t="s">
        <v>66</v>
      </c>
      <c r="C179" s="19" t="s">
        <v>868</v>
      </c>
      <c r="D179" s="19" t="s">
        <v>364</v>
      </c>
      <c r="E179" s="19" t="s">
        <v>869</v>
      </c>
      <c r="F179" s="19" t="s">
        <v>870</v>
      </c>
      <c r="G179" s="19" t="s">
        <v>302</v>
      </c>
      <c r="H179" s="53">
        <v>956.8763</v>
      </c>
    </row>
    <row r="180" ht="30" customHeight="1" outlineLevel="1" spans="1:8">
      <c r="A180" s="50" t="s">
        <v>871</v>
      </c>
      <c r="B180" s="19" t="s">
        <v>66</v>
      </c>
      <c r="C180" s="19" t="s">
        <v>872</v>
      </c>
      <c r="D180" s="19" t="s">
        <v>314</v>
      </c>
      <c r="E180" s="19" t="s">
        <v>873</v>
      </c>
      <c r="F180" s="19" t="s">
        <v>874</v>
      </c>
      <c r="G180" s="19" t="s">
        <v>302</v>
      </c>
      <c r="H180" s="54">
        <v>53.3</v>
      </c>
    </row>
    <row r="181" ht="30" customHeight="1" outlineLevel="1" spans="1:8">
      <c r="A181" s="50" t="s">
        <v>875</v>
      </c>
      <c r="B181" s="19" t="s">
        <v>66</v>
      </c>
      <c r="C181" s="19" t="s">
        <v>876</v>
      </c>
      <c r="D181" s="19" t="s">
        <v>349</v>
      </c>
      <c r="E181" s="19" t="s">
        <v>877</v>
      </c>
      <c r="F181" s="19" t="s">
        <v>878</v>
      </c>
      <c r="G181" s="19" t="s">
        <v>302</v>
      </c>
      <c r="H181" s="53">
        <v>97.3725</v>
      </c>
    </row>
    <row r="182" ht="30" customHeight="1" outlineLevel="1" spans="1:8">
      <c r="A182" s="50" t="s">
        <v>879</v>
      </c>
      <c r="B182" s="19" t="s">
        <v>66</v>
      </c>
      <c r="C182" s="19" t="s">
        <v>876</v>
      </c>
      <c r="D182" s="19" t="s">
        <v>349</v>
      </c>
      <c r="E182" s="19" t="s">
        <v>880</v>
      </c>
      <c r="F182" s="19" t="s">
        <v>881</v>
      </c>
      <c r="G182" s="19" t="s">
        <v>302</v>
      </c>
      <c r="H182" s="53"/>
    </row>
    <row r="183" ht="30" customHeight="1" outlineLevel="1" spans="1:8">
      <c r="A183" s="50" t="s">
        <v>882</v>
      </c>
      <c r="B183" s="19" t="s">
        <v>66</v>
      </c>
      <c r="C183" s="19" t="s">
        <v>883</v>
      </c>
      <c r="D183" s="19" t="s">
        <v>349</v>
      </c>
      <c r="E183" s="19" t="s">
        <v>884</v>
      </c>
      <c r="F183" s="19" t="s">
        <v>885</v>
      </c>
      <c r="G183" s="19" t="s">
        <v>302</v>
      </c>
      <c r="H183" s="53">
        <v>107.5264</v>
      </c>
    </row>
    <row r="184" ht="30" customHeight="1" outlineLevel="1" spans="1:8">
      <c r="A184" s="50" t="s">
        <v>886</v>
      </c>
      <c r="B184" s="19" t="s">
        <v>66</v>
      </c>
      <c r="C184" s="19" t="s">
        <v>883</v>
      </c>
      <c r="D184" s="19" t="s">
        <v>349</v>
      </c>
      <c r="E184" s="19" t="s">
        <v>887</v>
      </c>
      <c r="F184" s="19" t="s">
        <v>888</v>
      </c>
      <c r="G184" s="19" t="s">
        <v>302</v>
      </c>
      <c r="H184" s="53">
        <v>71.126405</v>
      </c>
    </row>
    <row r="185" ht="30" customHeight="1" outlineLevel="1" spans="1:8">
      <c r="A185" s="50" t="s">
        <v>889</v>
      </c>
      <c r="B185" s="19" t="s">
        <v>66</v>
      </c>
      <c r="C185" s="19" t="s">
        <v>883</v>
      </c>
      <c r="D185" s="19" t="s">
        <v>349</v>
      </c>
      <c r="E185" s="19" t="s">
        <v>890</v>
      </c>
      <c r="F185" s="19" t="s">
        <v>885</v>
      </c>
      <c r="G185" s="19" t="s">
        <v>302</v>
      </c>
      <c r="H185" s="53">
        <v>107.9678</v>
      </c>
    </row>
    <row r="186" ht="30" customHeight="1" outlineLevel="1" spans="1:8">
      <c r="A186" s="50" t="s">
        <v>891</v>
      </c>
      <c r="B186" s="19" t="s">
        <v>66</v>
      </c>
      <c r="C186" s="19" t="s">
        <v>883</v>
      </c>
      <c r="D186" s="19" t="s">
        <v>364</v>
      </c>
      <c r="E186" s="19" t="s">
        <v>892</v>
      </c>
      <c r="F186" s="19" t="s">
        <v>893</v>
      </c>
      <c r="G186" s="19" t="s">
        <v>302</v>
      </c>
      <c r="H186" s="53">
        <v>78.0381</v>
      </c>
    </row>
    <row r="187" ht="30" customHeight="1" outlineLevel="1" spans="1:8">
      <c r="A187" s="50" t="s">
        <v>894</v>
      </c>
      <c r="B187" s="19" t="s">
        <v>66</v>
      </c>
      <c r="C187" s="19" t="s">
        <v>313</v>
      </c>
      <c r="D187" s="19" t="s">
        <v>895</v>
      </c>
      <c r="E187" s="19" t="s">
        <v>896</v>
      </c>
      <c r="F187" s="19" t="s">
        <v>897</v>
      </c>
      <c r="G187" s="19" t="s">
        <v>302</v>
      </c>
      <c r="H187" s="54">
        <v>97.9238</v>
      </c>
    </row>
    <row r="188" ht="30" customHeight="1" outlineLevel="1" spans="1:8">
      <c r="A188" s="50" t="s">
        <v>898</v>
      </c>
      <c r="B188" s="19" t="s">
        <v>66</v>
      </c>
      <c r="C188" s="19" t="s">
        <v>899</v>
      </c>
      <c r="D188" s="19" t="s">
        <v>895</v>
      </c>
      <c r="E188" s="19" t="s">
        <v>900</v>
      </c>
      <c r="F188" s="19" t="s">
        <v>901</v>
      </c>
      <c r="G188" s="19" t="s">
        <v>302</v>
      </c>
      <c r="H188" s="54">
        <v>189.2326</v>
      </c>
    </row>
    <row r="189" ht="30" customHeight="1" outlineLevel="1" spans="1:8">
      <c r="A189" s="50" t="s">
        <v>902</v>
      </c>
      <c r="B189" s="19" t="s">
        <v>66</v>
      </c>
      <c r="C189" s="19" t="s">
        <v>903</v>
      </c>
      <c r="D189" s="19" t="s">
        <v>895</v>
      </c>
      <c r="E189" s="19" t="s">
        <v>904</v>
      </c>
      <c r="F189" s="19" t="s">
        <v>905</v>
      </c>
      <c r="G189" s="19" t="s">
        <v>302</v>
      </c>
      <c r="H189" s="54">
        <v>154</v>
      </c>
    </row>
    <row r="190" ht="30" customHeight="1" outlineLevel="1" spans="1:8">
      <c r="A190" s="56" t="s">
        <v>906</v>
      </c>
      <c r="B190" s="19" t="s">
        <v>66</v>
      </c>
      <c r="C190" s="19" t="s">
        <v>313</v>
      </c>
      <c r="D190" s="19" t="s">
        <v>895</v>
      </c>
      <c r="E190" s="19" t="s">
        <v>423</v>
      </c>
      <c r="F190" s="19" t="s">
        <v>907</v>
      </c>
      <c r="G190" s="19" t="s">
        <v>302</v>
      </c>
      <c r="H190" s="53">
        <v>150</v>
      </c>
    </row>
    <row r="191" ht="30" customHeight="1" outlineLevel="1" spans="1:8">
      <c r="A191" s="50" t="s">
        <v>908</v>
      </c>
      <c r="B191" s="19" t="s">
        <v>66</v>
      </c>
      <c r="C191" s="19" t="s">
        <v>313</v>
      </c>
      <c r="D191" s="19" t="s">
        <v>895</v>
      </c>
      <c r="E191" s="19" t="s">
        <v>909</v>
      </c>
      <c r="F191" s="19" t="s">
        <v>910</v>
      </c>
      <c r="G191" s="19" t="s">
        <v>302</v>
      </c>
      <c r="H191" s="53">
        <v>375</v>
      </c>
    </row>
    <row r="192" ht="30" customHeight="1" outlineLevel="1" spans="1:8">
      <c r="A192" s="57" t="s">
        <v>911</v>
      </c>
      <c r="B192" s="19" t="s">
        <v>66</v>
      </c>
      <c r="C192" s="19" t="s">
        <v>912</v>
      </c>
      <c r="D192" s="19" t="s">
        <v>895</v>
      </c>
      <c r="E192" s="19" t="s">
        <v>423</v>
      </c>
      <c r="F192" s="19" t="s">
        <v>913</v>
      </c>
      <c r="G192" s="19" t="s">
        <v>302</v>
      </c>
      <c r="H192" s="53">
        <v>120</v>
      </c>
    </row>
    <row r="193" ht="30" customHeight="1" outlineLevel="1" spans="1:8">
      <c r="A193" s="50" t="s">
        <v>914</v>
      </c>
      <c r="B193" s="19" t="s">
        <v>66</v>
      </c>
      <c r="C193" s="19" t="s">
        <v>468</v>
      </c>
      <c r="D193" s="19" t="s">
        <v>895</v>
      </c>
      <c r="E193" s="19" t="s">
        <v>856</v>
      </c>
      <c r="F193" s="19" t="s">
        <v>521</v>
      </c>
      <c r="G193" s="19" t="s">
        <v>302</v>
      </c>
      <c r="H193" s="54">
        <v>129.75</v>
      </c>
    </row>
    <row r="194" ht="30" customHeight="1" outlineLevel="1" spans="1:8">
      <c r="A194" s="50" t="s">
        <v>915</v>
      </c>
      <c r="B194" s="19" t="s">
        <v>66</v>
      </c>
      <c r="C194" s="19" t="s">
        <v>468</v>
      </c>
      <c r="D194" s="19" t="s">
        <v>895</v>
      </c>
      <c r="E194" s="19" t="s">
        <v>916</v>
      </c>
      <c r="F194" s="19" t="s">
        <v>917</v>
      </c>
      <c r="G194" s="19" t="s">
        <v>302</v>
      </c>
      <c r="H194" s="54">
        <v>262.5</v>
      </c>
    </row>
    <row r="195" ht="30" customHeight="1" outlineLevel="1" spans="1:8">
      <c r="A195" s="50" t="s">
        <v>918</v>
      </c>
      <c r="B195" s="19" t="s">
        <v>66</v>
      </c>
      <c r="C195" s="19" t="s">
        <v>617</v>
      </c>
      <c r="D195" s="19" t="s">
        <v>895</v>
      </c>
      <c r="E195" s="19" t="s">
        <v>919</v>
      </c>
      <c r="F195" s="19" t="s">
        <v>920</v>
      </c>
      <c r="G195" s="19" t="s">
        <v>302</v>
      </c>
      <c r="H195" s="54">
        <v>93.4858</v>
      </c>
    </row>
    <row r="196" ht="30" customHeight="1" outlineLevel="1" spans="1:8">
      <c r="A196" s="50" t="s">
        <v>921</v>
      </c>
      <c r="B196" s="19" t="s">
        <v>66</v>
      </c>
      <c r="C196" s="19" t="s">
        <v>335</v>
      </c>
      <c r="D196" s="19" t="s">
        <v>895</v>
      </c>
      <c r="E196" s="19" t="s">
        <v>922</v>
      </c>
      <c r="F196" s="19" t="s">
        <v>923</v>
      </c>
      <c r="G196" s="19" t="s">
        <v>302</v>
      </c>
      <c r="H196" s="54">
        <v>468.4672</v>
      </c>
    </row>
    <row r="197" ht="30" customHeight="1" outlineLevel="1" spans="1:8">
      <c r="A197" s="58" t="s">
        <v>924</v>
      </c>
      <c r="B197" s="19" t="s">
        <v>66</v>
      </c>
      <c r="C197" s="19" t="s">
        <v>309</v>
      </c>
      <c r="D197" s="19" t="s">
        <v>895</v>
      </c>
      <c r="E197" s="19" t="s">
        <v>925</v>
      </c>
      <c r="F197" s="19" t="s">
        <v>926</v>
      </c>
      <c r="G197" s="19" t="s">
        <v>302</v>
      </c>
      <c r="H197" s="54">
        <v>110</v>
      </c>
    </row>
    <row r="198" ht="30" customHeight="1" outlineLevel="1" spans="1:8">
      <c r="A198" s="50" t="s">
        <v>927</v>
      </c>
      <c r="B198" s="19" t="s">
        <v>66</v>
      </c>
      <c r="C198" s="19" t="s">
        <v>568</v>
      </c>
      <c r="D198" s="19" t="s">
        <v>895</v>
      </c>
      <c r="E198" s="19" t="s">
        <v>928</v>
      </c>
      <c r="F198" s="19" t="s">
        <v>929</v>
      </c>
      <c r="G198" s="19" t="s">
        <v>302</v>
      </c>
      <c r="H198" s="54">
        <v>350</v>
      </c>
    </row>
    <row r="199" ht="30" customHeight="1" outlineLevel="1" spans="1:8">
      <c r="A199" s="50" t="s">
        <v>930</v>
      </c>
      <c r="B199" s="19" t="s">
        <v>66</v>
      </c>
      <c r="C199" s="19" t="s">
        <v>568</v>
      </c>
      <c r="D199" s="19" t="s">
        <v>895</v>
      </c>
      <c r="E199" s="19" t="s">
        <v>931</v>
      </c>
      <c r="F199" s="19" t="s">
        <v>587</v>
      </c>
      <c r="G199" s="19" t="s">
        <v>302</v>
      </c>
      <c r="H199" s="53">
        <v>70</v>
      </c>
    </row>
    <row r="200" ht="30" customHeight="1" outlineLevel="1" spans="1:8">
      <c r="A200" s="50" t="s">
        <v>932</v>
      </c>
      <c r="B200" s="19" t="s">
        <v>66</v>
      </c>
      <c r="C200" s="19" t="s">
        <v>610</v>
      </c>
      <c r="D200" s="19" t="s">
        <v>895</v>
      </c>
      <c r="E200" s="19" t="s">
        <v>933</v>
      </c>
      <c r="F200" s="19" t="s">
        <v>934</v>
      </c>
      <c r="G200" s="19" t="s">
        <v>302</v>
      </c>
      <c r="H200" s="53">
        <v>390</v>
      </c>
    </row>
    <row r="201" ht="30" customHeight="1" outlineLevel="1" spans="1:8">
      <c r="A201" s="59" t="s">
        <v>935</v>
      </c>
      <c r="B201" s="19" t="s">
        <v>66</v>
      </c>
      <c r="C201" s="19" t="s">
        <v>600</v>
      </c>
      <c r="D201" s="19" t="s">
        <v>895</v>
      </c>
      <c r="E201" s="19" t="s">
        <v>936</v>
      </c>
      <c r="F201" s="19" t="s">
        <v>507</v>
      </c>
      <c r="G201" s="19" t="s">
        <v>302</v>
      </c>
      <c r="H201" s="60">
        <v>48.7482</v>
      </c>
    </row>
    <row r="202" ht="30" customHeight="1" outlineLevel="1" spans="1:8">
      <c r="A202" s="61" t="s">
        <v>937</v>
      </c>
      <c r="B202" s="19" t="s">
        <v>66</v>
      </c>
      <c r="C202" s="62" t="s">
        <v>912</v>
      </c>
      <c r="D202" s="19" t="s">
        <v>895</v>
      </c>
      <c r="E202" s="62" t="s">
        <v>938</v>
      </c>
      <c r="F202" s="19" t="s">
        <v>939</v>
      </c>
      <c r="G202" s="19" t="s">
        <v>302</v>
      </c>
      <c r="H202" s="53">
        <v>175</v>
      </c>
    </row>
    <row r="203" ht="30" customHeight="1" outlineLevel="1" spans="1:8">
      <c r="A203" s="50" t="s">
        <v>940</v>
      </c>
      <c r="B203" s="19" t="s">
        <v>66</v>
      </c>
      <c r="C203" s="62" t="s">
        <v>941</v>
      </c>
      <c r="D203" s="19" t="s">
        <v>895</v>
      </c>
      <c r="E203" s="62" t="s">
        <v>942</v>
      </c>
      <c r="F203" s="19" t="s">
        <v>943</v>
      </c>
      <c r="G203" s="19" t="s">
        <v>302</v>
      </c>
      <c r="H203" s="53">
        <v>350</v>
      </c>
    </row>
    <row r="204" ht="30" customHeight="1" outlineLevel="1" spans="1:8">
      <c r="A204" s="50" t="s">
        <v>944</v>
      </c>
      <c r="B204" s="19" t="s">
        <v>66</v>
      </c>
      <c r="C204" s="62" t="s">
        <v>617</v>
      </c>
      <c r="D204" s="19" t="s">
        <v>895</v>
      </c>
      <c r="E204" s="62" t="s">
        <v>942</v>
      </c>
      <c r="F204" s="19" t="s">
        <v>945</v>
      </c>
      <c r="G204" s="19" t="s">
        <v>302</v>
      </c>
      <c r="H204" s="53">
        <v>350</v>
      </c>
    </row>
    <row r="205" ht="30" customHeight="1" outlineLevel="1" spans="1:8">
      <c r="A205" s="50" t="s">
        <v>946</v>
      </c>
      <c r="B205" s="19" t="s">
        <v>66</v>
      </c>
      <c r="C205" s="62" t="s">
        <v>603</v>
      </c>
      <c r="D205" s="19" t="s">
        <v>895</v>
      </c>
      <c r="E205" s="62" t="s">
        <v>947</v>
      </c>
      <c r="F205" s="19" t="s">
        <v>948</v>
      </c>
      <c r="G205" s="19" t="s">
        <v>302</v>
      </c>
      <c r="H205" s="53">
        <v>400</v>
      </c>
    </row>
    <row r="206" ht="30" customHeight="1" outlineLevel="1" spans="1:8">
      <c r="A206" s="50" t="s">
        <v>949</v>
      </c>
      <c r="B206" s="19" t="s">
        <v>66</v>
      </c>
      <c r="C206" s="62" t="s">
        <v>464</v>
      </c>
      <c r="D206" s="19" t="s">
        <v>895</v>
      </c>
      <c r="E206" s="62" t="s">
        <v>950</v>
      </c>
      <c r="F206" s="19" t="s">
        <v>951</v>
      </c>
      <c r="G206" s="19" t="s">
        <v>302</v>
      </c>
      <c r="H206" s="54">
        <v>262.5</v>
      </c>
    </row>
    <row r="207" ht="30" customHeight="1" outlineLevel="1" spans="1:8">
      <c r="A207" s="50" t="s">
        <v>952</v>
      </c>
      <c r="B207" s="19" t="s">
        <v>66</v>
      </c>
      <c r="C207" s="62" t="s">
        <v>341</v>
      </c>
      <c r="D207" s="19" t="s">
        <v>895</v>
      </c>
      <c r="E207" s="62" t="s">
        <v>953</v>
      </c>
      <c r="F207" s="19" t="s">
        <v>351</v>
      </c>
      <c r="G207" s="19" t="s">
        <v>302</v>
      </c>
      <c r="H207" s="54">
        <v>84</v>
      </c>
    </row>
    <row r="208" ht="30" customHeight="1" outlineLevel="1" spans="1:8">
      <c r="A208" s="50" t="s">
        <v>954</v>
      </c>
      <c r="B208" s="19" t="s">
        <v>66</v>
      </c>
      <c r="C208" s="62" t="s">
        <v>955</v>
      </c>
      <c r="D208" s="19" t="s">
        <v>895</v>
      </c>
      <c r="E208" s="62" t="s">
        <v>938</v>
      </c>
      <c r="F208" s="19" t="s">
        <v>956</v>
      </c>
      <c r="G208" s="19" t="s">
        <v>302</v>
      </c>
      <c r="H208" s="54">
        <v>175</v>
      </c>
    </row>
    <row r="209" ht="30" customHeight="1" outlineLevel="1" spans="1:8">
      <c r="A209" s="50" t="s">
        <v>957</v>
      </c>
      <c r="B209" s="19" t="s">
        <v>66</v>
      </c>
      <c r="C209" s="62" t="s">
        <v>958</v>
      </c>
      <c r="D209" s="19" t="s">
        <v>895</v>
      </c>
      <c r="E209" s="62" t="s">
        <v>959</v>
      </c>
      <c r="F209" s="63" t="s">
        <v>960</v>
      </c>
      <c r="G209" s="19" t="s">
        <v>302</v>
      </c>
      <c r="H209" s="54">
        <v>180</v>
      </c>
    </row>
    <row r="210" ht="30" customHeight="1" outlineLevel="1" spans="1:8">
      <c r="A210" s="64" t="s">
        <v>961</v>
      </c>
      <c r="B210" s="19" t="s">
        <v>66</v>
      </c>
      <c r="C210" s="62" t="s">
        <v>568</v>
      </c>
      <c r="D210" s="19" t="s">
        <v>895</v>
      </c>
      <c r="E210" s="62" t="s">
        <v>938</v>
      </c>
      <c r="F210" s="62" t="s">
        <v>962</v>
      </c>
      <c r="G210" s="19" t="s">
        <v>302</v>
      </c>
      <c r="H210" s="65">
        <v>172</v>
      </c>
    </row>
    <row r="211" ht="30" customHeight="1" outlineLevel="1" spans="1:8">
      <c r="A211" s="50" t="s">
        <v>963</v>
      </c>
      <c r="B211" s="19" t="s">
        <v>66</v>
      </c>
      <c r="C211" s="62" t="s">
        <v>964</v>
      </c>
      <c r="D211" s="19" t="s">
        <v>895</v>
      </c>
      <c r="E211" s="62" t="s">
        <v>965</v>
      </c>
      <c r="F211" s="62" t="s">
        <v>966</v>
      </c>
      <c r="G211" s="19" t="s">
        <v>302</v>
      </c>
      <c r="H211" s="54">
        <v>168</v>
      </c>
    </row>
    <row r="212" ht="30" customHeight="1" outlineLevel="1" spans="1:8">
      <c r="A212" s="50" t="s">
        <v>967</v>
      </c>
      <c r="B212" s="19" t="s">
        <v>66</v>
      </c>
      <c r="C212" s="62" t="s">
        <v>484</v>
      </c>
      <c r="D212" s="19" t="s">
        <v>895</v>
      </c>
      <c r="E212" s="62" t="s">
        <v>968</v>
      </c>
      <c r="F212" s="62" t="s">
        <v>969</v>
      </c>
      <c r="G212" s="19" t="s">
        <v>302</v>
      </c>
      <c r="H212" s="53">
        <v>390</v>
      </c>
    </row>
    <row r="213" ht="30" customHeight="1" outlineLevel="1" spans="1:8">
      <c r="A213" s="50" t="s">
        <v>970</v>
      </c>
      <c r="B213" s="19" t="s">
        <v>66</v>
      </c>
      <c r="C213" s="62" t="s">
        <v>610</v>
      </c>
      <c r="D213" s="19" t="s">
        <v>895</v>
      </c>
      <c r="E213" s="63" t="s">
        <v>971</v>
      </c>
      <c r="F213" s="62" t="s">
        <v>934</v>
      </c>
      <c r="G213" s="19" t="s">
        <v>302</v>
      </c>
      <c r="H213" s="53">
        <v>195</v>
      </c>
    </row>
    <row r="214" ht="30" customHeight="1" outlineLevel="1" spans="1:8">
      <c r="A214" s="50" t="s">
        <v>972</v>
      </c>
      <c r="B214" s="19" t="s">
        <v>66</v>
      </c>
      <c r="C214" s="62" t="s">
        <v>484</v>
      </c>
      <c r="D214" s="19" t="s">
        <v>895</v>
      </c>
      <c r="E214" s="62" t="s">
        <v>968</v>
      </c>
      <c r="F214" s="62" t="s">
        <v>973</v>
      </c>
      <c r="G214" s="19" t="s">
        <v>302</v>
      </c>
      <c r="H214" s="53">
        <v>210</v>
      </c>
    </row>
    <row r="215" ht="30" customHeight="1" outlineLevel="1" spans="1:8">
      <c r="A215" s="50" t="s">
        <v>974</v>
      </c>
      <c r="B215" s="19" t="s">
        <v>66</v>
      </c>
      <c r="C215" s="62" t="s">
        <v>313</v>
      </c>
      <c r="D215" s="19" t="s">
        <v>895</v>
      </c>
      <c r="E215" s="62" t="s">
        <v>975</v>
      </c>
      <c r="F215" s="63" t="s">
        <v>976</v>
      </c>
      <c r="G215" s="19" t="s">
        <v>302</v>
      </c>
      <c r="H215" s="54">
        <v>85</v>
      </c>
    </row>
    <row r="216" ht="30" customHeight="1" outlineLevel="1" spans="1:8">
      <c r="A216" s="50" t="s">
        <v>977</v>
      </c>
      <c r="B216" s="19" t="s">
        <v>66</v>
      </c>
      <c r="C216" s="62" t="s">
        <v>464</v>
      </c>
      <c r="D216" s="19" t="s">
        <v>895</v>
      </c>
      <c r="E216" s="62" t="s">
        <v>978</v>
      </c>
      <c r="F216" s="63" t="s">
        <v>979</v>
      </c>
      <c r="G216" s="19" t="s">
        <v>302</v>
      </c>
      <c r="H216" s="53">
        <v>86.7189</v>
      </c>
    </row>
    <row r="217" ht="30" customHeight="1" outlineLevel="1" spans="1:8">
      <c r="A217" s="50" t="s">
        <v>980</v>
      </c>
      <c r="B217" s="19" t="s">
        <v>66</v>
      </c>
      <c r="C217" s="63" t="s">
        <v>912</v>
      </c>
      <c r="D217" s="19" t="s">
        <v>895</v>
      </c>
      <c r="E217" s="19" t="s">
        <v>981</v>
      </c>
      <c r="F217" s="66" t="s">
        <v>381</v>
      </c>
      <c r="G217" s="19" t="s">
        <v>302</v>
      </c>
      <c r="H217" s="53">
        <v>250.7884</v>
      </c>
    </row>
    <row r="218" ht="30" customHeight="1" outlineLevel="1" spans="1:8">
      <c r="A218" s="50" t="s">
        <v>982</v>
      </c>
      <c r="B218" s="19" t="s">
        <v>66</v>
      </c>
      <c r="C218" s="63" t="s">
        <v>941</v>
      </c>
      <c r="D218" s="19" t="s">
        <v>895</v>
      </c>
      <c r="E218" s="19" t="s">
        <v>983</v>
      </c>
      <c r="F218" s="19" t="s">
        <v>984</v>
      </c>
      <c r="G218" s="19" t="s">
        <v>302</v>
      </c>
      <c r="H218" s="53">
        <v>268.1868</v>
      </c>
    </row>
    <row r="219" ht="30" customHeight="1" outlineLevel="1" spans="1:8">
      <c r="A219" s="50" t="s">
        <v>985</v>
      </c>
      <c r="B219" s="19" t="s">
        <v>66</v>
      </c>
      <c r="C219" s="63" t="s">
        <v>512</v>
      </c>
      <c r="D219" s="19" t="s">
        <v>895</v>
      </c>
      <c r="E219" s="19" t="s">
        <v>986</v>
      </c>
      <c r="F219" s="63" t="s">
        <v>987</v>
      </c>
      <c r="G219" s="19" t="s">
        <v>302</v>
      </c>
      <c r="H219" s="53">
        <v>375</v>
      </c>
    </row>
    <row r="220" ht="30" customHeight="1" outlineLevel="1" spans="1:8">
      <c r="A220" s="50" t="s">
        <v>988</v>
      </c>
      <c r="B220" s="19" t="s">
        <v>66</v>
      </c>
      <c r="C220" s="63" t="s">
        <v>468</v>
      </c>
      <c r="D220" s="19" t="s">
        <v>895</v>
      </c>
      <c r="E220" s="19" t="s">
        <v>989</v>
      </c>
      <c r="F220" s="63" t="s">
        <v>990</v>
      </c>
      <c r="G220" s="19" t="s">
        <v>302</v>
      </c>
      <c r="H220" s="54">
        <v>47.1931</v>
      </c>
    </row>
    <row r="221" ht="30" customHeight="1" outlineLevel="1" spans="1:8">
      <c r="A221" s="50" t="s">
        <v>991</v>
      </c>
      <c r="B221" s="19" t="s">
        <v>66</v>
      </c>
      <c r="C221" s="63" t="s">
        <v>603</v>
      </c>
      <c r="D221" s="19" t="s">
        <v>895</v>
      </c>
      <c r="E221" s="19" t="s">
        <v>992</v>
      </c>
      <c r="F221" s="63" t="s">
        <v>993</v>
      </c>
      <c r="G221" s="19" t="s">
        <v>302</v>
      </c>
      <c r="H221" s="54">
        <v>46.5532</v>
      </c>
    </row>
    <row r="222" ht="30" customHeight="1" outlineLevel="1" spans="1:8">
      <c r="A222" s="50" t="s">
        <v>994</v>
      </c>
      <c r="B222" s="19" t="s">
        <v>66</v>
      </c>
      <c r="C222" s="63" t="s">
        <v>341</v>
      </c>
      <c r="D222" s="19" t="s">
        <v>895</v>
      </c>
      <c r="E222" s="19" t="s">
        <v>995</v>
      </c>
      <c r="F222" s="63" t="s">
        <v>351</v>
      </c>
      <c r="G222" s="19" t="s">
        <v>302</v>
      </c>
      <c r="H222" s="54">
        <v>130</v>
      </c>
    </row>
    <row r="223" ht="30" customHeight="1" outlineLevel="1" spans="1:8">
      <c r="A223" s="50" t="s">
        <v>996</v>
      </c>
      <c r="B223" s="19" t="s">
        <v>66</v>
      </c>
      <c r="C223" s="63" t="s">
        <v>464</v>
      </c>
      <c r="D223" s="19" t="s">
        <v>895</v>
      </c>
      <c r="E223" s="19" t="s">
        <v>997</v>
      </c>
      <c r="F223" s="63" t="s">
        <v>563</v>
      </c>
      <c r="G223" s="19" t="s">
        <v>302</v>
      </c>
      <c r="H223" s="53">
        <v>76.9781</v>
      </c>
    </row>
    <row r="224" ht="30" customHeight="1" outlineLevel="1" spans="1:8">
      <c r="A224" s="50" t="s">
        <v>998</v>
      </c>
      <c r="B224" s="19" t="s">
        <v>66</v>
      </c>
      <c r="C224" s="19" t="s">
        <v>643</v>
      </c>
      <c r="D224" s="19" t="s">
        <v>895</v>
      </c>
      <c r="E224" s="19" t="s">
        <v>931</v>
      </c>
      <c r="F224" s="19" t="s">
        <v>999</v>
      </c>
      <c r="G224" s="19" t="s">
        <v>302</v>
      </c>
      <c r="H224" s="53">
        <v>60</v>
      </c>
    </row>
    <row r="225" ht="30" customHeight="1" outlineLevel="1" spans="1:8">
      <c r="A225" s="50" t="s">
        <v>1000</v>
      </c>
      <c r="B225" s="19" t="s">
        <v>66</v>
      </c>
      <c r="C225" s="19" t="s">
        <v>799</v>
      </c>
      <c r="D225" s="19" t="s">
        <v>895</v>
      </c>
      <c r="E225" s="19" t="s">
        <v>420</v>
      </c>
      <c r="F225" s="19" t="s">
        <v>1001</v>
      </c>
      <c r="G225" s="19" t="s">
        <v>302</v>
      </c>
      <c r="H225" s="54">
        <v>300</v>
      </c>
    </row>
    <row r="226" ht="30" customHeight="1" outlineLevel="1" spans="1:8">
      <c r="A226" s="50" t="s">
        <v>1002</v>
      </c>
      <c r="B226" s="19" t="s">
        <v>66</v>
      </c>
      <c r="C226" s="19" t="s">
        <v>1003</v>
      </c>
      <c r="D226" s="19" t="s">
        <v>895</v>
      </c>
      <c r="E226" s="19" t="s">
        <v>1004</v>
      </c>
      <c r="F226" s="19" t="s">
        <v>1005</v>
      </c>
      <c r="G226" s="19" t="s">
        <v>302</v>
      </c>
      <c r="H226" s="53">
        <v>97.4106</v>
      </c>
    </row>
    <row r="227" ht="30" customHeight="1" outlineLevel="1" spans="1:8">
      <c r="A227" s="50" t="s">
        <v>1006</v>
      </c>
      <c r="B227" s="19" t="s">
        <v>66</v>
      </c>
      <c r="C227" s="19" t="s">
        <v>647</v>
      </c>
      <c r="D227" s="19" t="s">
        <v>895</v>
      </c>
      <c r="E227" s="19" t="s">
        <v>1007</v>
      </c>
      <c r="F227" s="19" t="s">
        <v>1008</v>
      </c>
      <c r="G227" s="19" t="s">
        <v>302</v>
      </c>
      <c r="H227" s="54">
        <v>50</v>
      </c>
    </row>
    <row r="228" ht="30" customHeight="1" outlineLevel="1" spans="1:8">
      <c r="A228" s="50" t="s">
        <v>1009</v>
      </c>
      <c r="B228" s="19" t="s">
        <v>66</v>
      </c>
      <c r="C228" s="19" t="s">
        <v>1010</v>
      </c>
      <c r="D228" s="19" t="s">
        <v>895</v>
      </c>
      <c r="E228" s="19" t="s">
        <v>933</v>
      </c>
      <c r="F228" s="19" t="s">
        <v>1011</v>
      </c>
      <c r="G228" s="19" t="s">
        <v>302</v>
      </c>
      <c r="H228" s="54">
        <v>300</v>
      </c>
    </row>
    <row r="229" ht="30" customHeight="1" outlineLevel="1" spans="1:8">
      <c r="A229" s="50" t="s">
        <v>1012</v>
      </c>
      <c r="B229" s="19" t="s">
        <v>66</v>
      </c>
      <c r="C229" s="19" t="s">
        <v>1013</v>
      </c>
      <c r="D229" s="19" t="s">
        <v>895</v>
      </c>
      <c r="E229" s="19" t="s">
        <v>1014</v>
      </c>
      <c r="F229" s="19" t="s">
        <v>1011</v>
      </c>
      <c r="G229" s="19" t="s">
        <v>302</v>
      </c>
      <c r="H229" s="53">
        <v>828.9748</v>
      </c>
    </row>
    <row r="230" ht="30" customHeight="1" outlineLevel="1" spans="1:8">
      <c r="A230" s="67" t="s">
        <v>1015</v>
      </c>
      <c r="B230" s="19" t="s">
        <v>66</v>
      </c>
      <c r="C230" s="19" t="s">
        <v>596</v>
      </c>
      <c r="D230" s="19" t="s">
        <v>895</v>
      </c>
      <c r="E230" s="19" t="s">
        <v>676</v>
      </c>
      <c r="F230" s="19" t="s">
        <v>1016</v>
      </c>
      <c r="G230" s="19" t="s">
        <v>302</v>
      </c>
      <c r="H230" s="68">
        <v>175</v>
      </c>
    </row>
    <row r="231" ht="30" customHeight="1" outlineLevel="1" spans="1:8">
      <c r="A231" s="50" t="s">
        <v>1017</v>
      </c>
      <c r="B231" s="19" t="s">
        <v>66</v>
      </c>
      <c r="C231" s="19" t="s">
        <v>1018</v>
      </c>
      <c r="D231" s="19" t="s">
        <v>895</v>
      </c>
      <c r="E231" s="19" t="s">
        <v>423</v>
      </c>
      <c r="F231" s="19" t="s">
        <v>1019</v>
      </c>
      <c r="G231" s="19" t="s">
        <v>302</v>
      </c>
      <c r="H231" s="54">
        <v>90</v>
      </c>
    </row>
    <row r="232" ht="30" customHeight="1" outlineLevel="1" spans="1:8">
      <c r="A232" s="50" t="s">
        <v>1020</v>
      </c>
      <c r="B232" s="19" t="s">
        <v>66</v>
      </c>
      <c r="C232" s="19" t="s">
        <v>1018</v>
      </c>
      <c r="D232" s="19" t="s">
        <v>895</v>
      </c>
      <c r="E232" s="19" t="s">
        <v>931</v>
      </c>
      <c r="F232" s="19" t="s">
        <v>1019</v>
      </c>
      <c r="G232" s="19" t="s">
        <v>302</v>
      </c>
      <c r="H232" s="54">
        <v>50</v>
      </c>
    </row>
    <row r="233" ht="30" customHeight="1" outlineLevel="1" spans="1:8">
      <c r="A233" s="50" t="s">
        <v>1021</v>
      </c>
      <c r="B233" s="19" t="s">
        <v>66</v>
      </c>
      <c r="C233" s="19" t="s">
        <v>416</v>
      </c>
      <c r="D233" s="19" t="s">
        <v>895</v>
      </c>
      <c r="E233" s="19" t="s">
        <v>1022</v>
      </c>
      <c r="F233" s="19" t="s">
        <v>1023</v>
      </c>
      <c r="G233" s="19" t="s">
        <v>302</v>
      </c>
      <c r="H233" s="53">
        <v>337.5</v>
      </c>
    </row>
    <row r="234" ht="30" customHeight="1" outlineLevel="1" spans="1:8">
      <c r="A234" s="50" t="s">
        <v>1024</v>
      </c>
      <c r="B234" s="19" t="s">
        <v>66</v>
      </c>
      <c r="C234" s="19" t="s">
        <v>744</v>
      </c>
      <c r="D234" s="19" t="s">
        <v>895</v>
      </c>
      <c r="E234" s="19" t="s">
        <v>909</v>
      </c>
      <c r="F234" s="19" t="s">
        <v>1025</v>
      </c>
      <c r="G234" s="19" t="s">
        <v>302</v>
      </c>
      <c r="H234" s="53">
        <v>500</v>
      </c>
    </row>
    <row r="235" ht="30" customHeight="1" outlineLevel="1" spans="1:8">
      <c r="A235" s="59" t="s">
        <v>1026</v>
      </c>
      <c r="B235" s="19" t="s">
        <v>66</v>
      </c>
      <c r="C235" s="19" t="s">
        <v>876</v>
      </c>
      <c r="D235" s="19" t="s">
        <v>895</v>
      </c>
      <c r="E235" s="19" t="s">
        <v>423</v>
      </c>
      <c r="F235" s="19" t="s">
        <v>1027</v>
      </c>
      <c r="G235" s="19" t="s">
        <v>302</v>
      </c>
      <c r="H235" s="60">
        <v>150</v>
      </c>
    </row>
    <row r="236" ht="30" customHeight="1" outlineLevel="1" spans="1:8">
      <c r="A236" s="59" t="s">
        <v>1028</v>
      </c>
      <c r="B236" s="19" t="s">
        <v>66</v>
      </c>
      <c r="C236" s="19" t="s">
        <v>740</v>
      </c>
      <c r="D236" s="19" t="s">
        <v>895</v>
      </c>
      <c r="E236" s="19" t="s">
        <v>931</v>
      </c>
      <c r="F236" s="19" t="s">
        <v>1029</v>
      </c>
      <c r="G236" s="19" t="s">
        <v>302</v>
      </c>
      <c r="H236" s="60">
        <v>70</v>
      </c>
    </row>
    <row r="237" ht="30" customHeight="1" outlineLevel="1" spans="1:8">
      <c r="A237" s="50" t="s">
        <v>1030</v>
      </c>
      <c r="B237" s="19" t="s">
        <v>66</v>
      </c>
      <c r="C237" s="19" t="s">
        <v>1031</v>
      </c>
      <c r="D237" s="19" t="s">
        <v>895</v>
      </c>
      <c r="E237" s="19" t="s">
        <v>1032</v>
      </c>
      <c r="F237" s="19" t="s">
        <v>1033</v>
      </c>
      <c r="G237" s="19" t="s">
        <v>302</v>
      </c>
      <c r="H237" s="54">
        <v>222.23</v>
      </c>
    </row>
    <row r="238" ht="30" customHeight="1" outlineLevel="1" spans="1:8">
      <c r="A238" s="50" t="s">
        <v>1034</v>
      </c>
      <c r="B238" s="19" t="s">
        <v>66</v>
      </c>
      <c r="C238" s="19" t="s">
        <v>1035</v>
      </c>
      <c r="D238" s="19" t="s">
        <v>895</v>
      </c>
      <c r="E238" s="19" t="s">
        <v>1036</v>
      </c>
      <c r="F238" s="19" t="s">
        <v>1037</v>
      </c>
      <c r="G238" s="19" t="s">
        <v>302</v>
      </c>
      <c r="H238" s="54">
        <v>350</v>
      </c>
    </row>
    <row r="239" ht="30" customHeight="1" outlineLevel="1" spans="1:8">
      <c r="A239" s="50" t="s">
        <v>1038</v>
      </c>
      <c r="B239" s="19" t="s">
        <v>66</v>
      </c>
      <c r="C239" s="19" t="s">
        <v>1035</v>
      </c>
      <c r="D239" s="19" t="s">
        <v>895</v>
      </c>
      <c r="E239" s="19" t="s">
        <v>1039</v>
      </c>
      <c r="F239" s="19" t="s">
        <v>1040</v>
      </c>
      <c r="G239" s="19" t="s">
        <v>302</v>
      </c>
      <c r="H239" s="54">
        <v>120</v>
      </c>
    </row>
    <row r="240" ht="30" customHeight="1" outlineLevel="1" spans="1:8">
      <c r="A240" s="59" t="s">
        <v>1041</v>
      </c>
      <c r="B240" s="19" t="s">
        <v>66</v>
      </c>
      <c r="C240" s="19" t="s">
        <v>708</v>
      </c>
      <c r="D240" s="19" t="s">
        <v>895</v>
      </c>
      <c r="E240" s="19" t="s">
        <v>423</v>
      </c>
      <c r="F240" s="19" t="s">
        <v>779</v>
      </c>
      <c r="G240" s="19" t="s">
        <v>302</v>
      </c>
      <c r="H240" s="60">
        <v>192.8708</v>
      </c>
    </row>
    <row r="241" ht="30" customHeight="1" outlineLevel="1" spans="1:8">
      <c r="A241" s="50" t="s">
        <v>1042</v>
      </c>
      <c r="B241" s="19" t="s">
        <v>66</v>
      </c>
      <c r="C241" s="62" t="s">
        <v>826</v>
      </c>
      <c r="D241" s="19" t="s">
        <v>895</v>
      </c>
      <c r="E241" s="62" t="s">
        <v>1043</v>
      </c>
      <c r="F241" s="19" t="s">
        <v>1044</v>
      </c>
      <c r="G241" s="19" t="s">
        <v>302</v>
      </c>
      <c r="H241" s="53">
        <v>62.8496</v>
      </c>
    </row>
    <row r="242" ht="30" customHeight="1" outlineLevel="1" spans="1:8">
      <c r="A242" s="50" t="s">
        <v>1045</v>
      </c>
      <c r="B242" s="19" t="s">
        <v>66</v>
      </c>
      <c r="C242" s="62" t="s">
        <v>639</v>
      </c>
      <c r="D242" s="19" t="s">
        <v>895</v>
      </c>
      <c r="E242" s="62" t="s">
        <v>1046</v>
      </c>
      <c r="F242" s="69" t="s">
        <v>1047</v>
      </c>
      <c r="G242" s="19" t="s">
        <v>302</v>
      </c>
      <c r="H242" s="54">
        <v>87.5</v>
      </c>
    </row>
    <row r="243" ht="30" customHeight="1" outlineLevel="1" spans="1:8">
      <c r="A243" s="50" t="s">
        <v>1048</v>
      </c>
      <c r="B243" s="19" t="s">
        <v>66</v>
      </c>
      <c r="C243" s="62" t="s">
        <v>655</v>
      </c>
      <c r="D243" s="19" t="s">
        <v>895</v>
      </c>
      <c r="E243" s="62" t="s">
        <v>1049</v>
      </c>
      <c r="F243" s="19" t="s">
        <v>1050</v>
      </c>
      <c r="G243" s="19" t="s">
        <v>302</v>
      </c>
      <c r="H243" s="54">
        <v>50</v>
      </c>
    </row>
    <row r="244" ht="30" customHeight="1" outlineLevel="1" spans="1:8">
      <c r="A244" s="50" t="s">
        <v>1051</v>
      </c>
      <c r="B244" s="19" t="s">
        <v>66</v>
      </c>
      <c r="C244" s="62" t="s">
        <v>1052</v>
      </c>
      <c r="D244" s="19" t="s">
        <v>895</v>
      </c>
      <c r="E244" s="62" t="s">
        <v>1053</v>
      </c>
      <c r="F244" s="62" t="s">
        <v>1054</v>
      </c>
      <c r="G244" s="19" t="s">
        <v>302</v>
      </c>
      <c r="H244" s="54">
        <v>179.806</v>
      </c>
    </row>
    <row r="245" ht="30" customHeight="1" outlineLevel="1" spans="1:8">
      <c r="A245" s="70" t="s">
        <v>1055</v>
      </c>
      <c r="B245" s="19" t="s">
        <v>66</v>
      </c>
      <c r="C245" s="62" t="s">
        <v>1056</v>
      </c>
      <c r="D245" s="19" t="s">
        <v>895</v>
      </c>
      <c r="E245" s="62" t="s">
        <v>1057</v>
      </c>
      <c r="F245" s="62" t="s">
        <v>1058</v>
      </c>
      <c r="G245" s="19" t="s">
        <v>302</v>
      </c>
      <c r="H245" s="54">
        <v>70</v>
      </c>
    </row>
    <row r="246" ht="30" customHeight="1" outlineLevel="1" spans="1:8">
      <c r="A246" s="50" t="s">
        <v>1059</v>
      </c>
      <c r="B246" s="19" t="s">
        <v>66</v>
      </c>
      <c r="C246" s="62" t="s">
        <v>1035</v>
      </c>
      <c r="D246" s="19" t="s">
        <v>895</v>
      </c>
      <c r="E246" s="62" t="s">
        <v>1060</v>
      </c>
      <c r="F246" s="62" t="s">
        <v>1037</v>
      </c>
      <c r="G246" s="19" t="s">
        <v>302</v>
      </c>
      <c r="H246" s="54">
        <v>175</v>
      </c>
    </row>
    <row r="247" ht="30" customHeight="1" outlineLevel="1" spans="1:8">
      <c r="A247" s="21" t="s">
        <v>1061</v>
      </c>
      <c r="B247" s="19" t="s">
        <v>66</v>
      </c>
      <c r="C247" s="62" t="s">
        <v>826</v>
      </c>
      <c r="D247" s="19" t="s">
        <v>895</v>
      </c>
      <c r="E247" s="62" t="s">
        <v>1062</v>
      </c>
      <c r="F247" s="62" t="s">
        <v>828</v>
      </c>
      <c r="G247" s="19" t="s">
        <v>302</v>
      </c>
      <c r="H247" s="71">
        <v>115</v>
      </c>
    </row>
    <row r="248" ht="30" customHeight="1" outlineLevel="1" spans="1:8">
      <c r="A248" s="21" t="s">
        <v>1063</v>
      </c>
      <c r="B248" s="19" t="s">
        <v>66</v>
      </c>
      <c r="C248" s="62" t="s">
        <v>704</v>
      </c>
      <c r="D248" s="19" t="s">
        <v>895</v>
      </c>
      <c r="E248" s="62"/>
      <c r="F248" s="62" t="s">
        <v>1064</v>
      </c>
      <c r="G248" s="19" t="s">
        <v>302</v>
      </c>
      <c r="H248" s="71">
        <v>87.5</v>
      </c>
    </row>
    <row r="249" ht="30" customHeight="1" outlineLevel="1" spans="1:8">
      <c r="A249" s="50" t="s">
        <v>1065</v>
      </c>
      <c r="B249" s="19" t="s">
        <v>66</v>
      </c>
      <c r="C249" s="62" t="s">
        <v>398</v>
      </c>
      <c r="D249" s="19" t="s">
        <v>895</v>
      </c>
      <c r="E249" s="62" t="s">
        <v>968</v>
      </c>
      <c r="F249" s="63" t="s">
        <v>489</v>
      </c>
      <c r="G249" s="19" t="s">
        <v>302</v>
      </c>
      <c r="H249" s="54">
        <v>300</v>
      </c>
    </row>
    <row r="250" ht="30" customHeight="1" outlineLevel="1" spans="1:8">
      <c r="A250" s="50" t="s">
        <v>1066</v>
      </c>
      <c r="B250" s="19" t="s">
        <v>66</v>
      </c>
      <c r="C250" s="62" t="s">
        <v>1067</v>
      </c>
      <c r="D250" s="19" t="s">
        <v>895</v>
      </c>
      <c r="E250" s="62" t="s">
        <v>938</v>
      </c>
      <c r="F250" s="63" t="s">
        <v>1068</v>
      </c>
      <c r="G250" s="19" t="s">
        <v>302</v>
      </c>
      <c r="H250" s="54">
        <v>250</v>
      </c>
    </row>
    <row r="251" ht="30" customHeight="1" outlineLevel="1" spans="1:8">
      <c r="A251" s="50" t="s">
        <v>1069</v>
      </c>
      <c r="B251" s="19" t="s">
        <v>66</v>
      </c>
      <c r="C251" s="62" t="s">
        <v>487</v>
      </c>
      <c r="D251" s="19" t="s">
        <v>895</v>
      </c>
      <c r="E251" s="62" t="s">
        <v>1070</v>
      </c>
      <c r="F251" s="63" t="s">
        <v>546</v>
      </c>
      <c r="G251" s="19" t="s">
        <v>302</v>
      </c>
      <c r="H251" s="54">
        <v>131.5533</v>
      </c>
    </row>
    <row r="252" ht="30" customHeight="1" outlineLevel="1" spans="1:8">
      <c r="A252" s="50" t="s">
        <v>1071</v>
      </c>
      <c r="B252" s="19" t="s">
        <v>66</v>
      </c>
      <c r="C252" s="62" t="s">
        <v>1072</v>
      </c>
      <c r="D252" s="19" t="s">
        <v>895</v>
      </c>
      <c r="E252" s="62" t="s">
        <v>938</v>
      </c>
      <c r="F252" s="63" t="s">
        <v>1068</v>
      </c>
      <c r="G252" s="19" t="s">
        <v>302</v>
      </c>
      <c r="H252" s="54">
        <v>200</v>
      </c>
    </row>
    <row r="253" ht="30" customHeight="1" outlineLevel="1" spans="1:8">
      <c r="A253" s="50" t="s">
        <v>1073</v>
      </c>
      <c r="B253" s="19" t="s">
        <v>66</v>
      </c>
      <c r="C253" s="62" t="s">
        <v>480</v>
      </c>
      <c r="D253" s="19" t="s">
        <v>895</v>
      </c>
      <c r="E253" s="62" t="s">
        <v>1062</v>
      </c>
      <c r="F253" s="63" t="s">
        <v>1074</v>
      </c>
      <c r="G253" s="19" t="s">
        <v>302</v>
      </c>
      <c r="H253" s="54">
        <v>122</v>
      </c>
    </row>
    <row r="254" ht="30" customHeight="1" outlineLevel="1" spans="1:8">
      <c r="A254" s="50" t="s">
        <v>1075</v>
      </c>
      <c r="B254" s="19" t="s">
        <v>66</v>
      </c>
      <c r="C254" s="62" t="s">
        <v>596</v>
      </c>
      <c r="D254" s="19" t="s">
        <v>895</v>
      </c>
      <c r="E254" s="62" t="s">
        <v>938</v>
      </c>
      <c r="F254" s="63" t="s">
        <v>598</v>
      </c>
      <c r="G254" s="19" t="s">
        <v>302</v>
      </c>
      <c r="H254" s="71">
        <v>175</v>
      </c>
    </row>
    <row r="255" ht="30" customHeight="1" outlineLevel="1" spans="1:8">
      <c r="A255" s="50" t="s">
        <v>1076</v>
      </c>
      <c r="B255" s="19" t="s">
        <v>66</v>
      </c>
      <c r="C255" s="62" t="s">
        <v>799</v>
      </c>
      <c r="D255" s="19" t="s">
        <v>895</v>
      </c>
      <c r="E255" s="62" t="s">
        <v>1077</v>
      </c>
      <c r="F255" s="63" t="s">
        <v>854</v>
      </c>
      <c r="G255" s="19" t="s">
        <v>302</v>
      </c>
      <c r="H255" s="53">
        <v>50</v>
      </c>
    </row>
    <row r="256" ht="30" customHeight="1" outlineLevel="1" spans="1:8">
      <c r="A256" s="50" t="s">
        <v>1078</v>
      </c>
      <c r="B256" s="19" t="s">
        <v>66</v>
      </c>
      <c r="C256" s="62" t="s">
        <v>681</v>
      </c>
      <c r="D256" s="19" t="s">
        <v>895</v>
      </c>
      <c r="E256" s="62" t="s">
        <v>1079</v>
      </c>
      <c r="F256" s="63" t="s">
        <v>1080</v>
      </c>
      <c r="G256" s="19" t="s">
        <v>302</v>
      </c>
      <c r="H256" s="53">
        <v>60</v>
      </c>
    </row>
    <row r="257" ht="30" customHeight="1" outlineLevel="1" spans="1:8">
      <c r="A257" s="50" t="s">
        <v>1081</v>
      </c>
      <c r="B257" s="19" t="s">
        <v>66</v>
      </c>
      <c r="C257" s="62" t="s">
        <v>1013</v>
      </c>
      <c r="D257" s="19" t="s">
        <v>895</v>
      </c>
      <c r="E257" s="62" t="s">
        <v>1082</v>
      </c>
      <c r="F257" s="63" t="s">
        <v>1083</v>
      </c>
      <c r="G257" s="19" t="s">
        <v>302</v>
      </c>
      <c r="H257" s="53">
        <v>87.0118</v>
      </c>
    </row>
    <row r="258" ht="30" customHeight="1" outlineLevel="1" spans="1:8">
      <c r="A258" s="72" t="s">
        <v>1084</v>
      </c>
      <c r="B258" s="19" t="s">
        <v>66</v>
      </c>
      <c r="C258" s="62" t="s">
        <v>1085</v>
      </c>
      <c r="D258" s="19" t="s">
        <v>895</v>
      </c>
      <c r="E258" s="62" t="s">
        <v>1086</v>
      </c>
      <c r="F258" s="63" t="s">
        <v>1087</v>
      </c>
      <c r="G258" s="19" t="s">
        <v>302</v>
      </c>
      <c r="H258" s="65">
        <v>50</v>
      </c>
    </row>
    <row r="259" ht="30" customHeight="1" outlineLevel="1" spans="1:8">
      <c r="A259" s="50" t="s">
        <v>1088</v>
      </c>
      <c r="B259" s="19" t="s">
        <v>66</v>
      </c>
      <c r="C259" s="62" t="s">
        <v>655</v>
      </c>
      <c r="D259" s="19" t="s">
        <v>895</v>
      </c>
      <c r="E259" s="62" t="s">
        <v>1089</v>
      </c>
      <c r="F259" s="19" t="s">
        <v>1090</v>
      </c>
      <c r="G259" s="19" t="s">
        <v>302</v>
      </c>
      <c r="H259" s="53">
        <v>205.9371</v>
      </c>
    </row>
    <row r="260" ht="30" customHeight="1" outlineLevel="1" spans="1:8">
      <c r="A260" s="50" t="s">
        <v>1091</v>
      </c>
      <c r="B260" s="19" t="s">
        <v>66</v>
      </c>
      <c r="C260" s="62" t="s">
        <v>1013</v>
      </c>
      <c r="D260" s="19" t="s">
        <v>895</v>
      </c>
      <c r="E260" s="62" t="s">
        <v>1092</v>
      </c>
      <c r="F260" s="63" t="s">
        <v>1093</v>
      </c>
      <c r="G260" s="19" t="s">
        <v>302</v>
      </c>
      <c r="H260" s="54">
        <v>200</v>
      </c>
    </row>
    <row r="261" ht="30" customHeight="1" outlineLevel="1" spans="1:8">
      <c r="A261" s="50" t="s">
        <v>1094</v>
      </c>
      <c r="B261" s="19" t="s">
        <v>66</v>
      </c>
      <c r="C261" s="62" t="s">
        <v>681</v>
      </c>
      <c r="D261" s="19" t="s">
        <v>895</v>
      </c>
      <c r="E261" s="62" t="s">
        <v>1092</v>
      </c>
      <c r="F261" s="63" t="s">
        <v>1080</v>
      </c>
      <c r="G261" s="19" t="s">
        <v>302</v>
      </c>
      <c r="H261" s="54">
        <v>200</v>
      </c>
    </row>
    <row r="262" ht="30" customHeight="1" outlineLevel="1" spans="1:8">
      <c r="A262" s="50" t="s">
        <v>1095</v>
      </c>
      <c r="B262" s="19" t="s">
        <v>66</v>
      </c>
      <c r="C262" s="62" t="s">
        <v>1096</v>
      </c>
      <c r="D262" s="19" t="s">
        <v>895</v>
      </c>
      <c r="E262" s="62" t="s">
        <v>1097</v>
      </c>
      <c r="F262" s="63" t="s">
        <v>1098</v>
      </c>
      <c r="G262" s="19" t="s">
        <v>302</v>
      </c>
      <c r="H262" s="54">
        <v>200</v>
      </c>
    </row>
    <row r="263" ht="30" customHeight="1" outlineLevel="1" spans="1:8">
      <c r="A263" s="50" t="s">
        <v>1099</v>
      </c>
      <c r="B263" s="19" t="s">
        <v>66</v>
      </c>
      <c r="C263" s="62" t="s">
        <v>1100</v>
      </c>
      <c r="D263" s="19" t="s">
        <v>895</v>
      </c>
      <c r="E263" s="62"/>
      <c r="F263" s="63" t="s">
        <v>1101</v>
      </c>
      <c r="G263" s="19" t="s">
        <v>302</v>
      </c>
      <c r="H263" s="54">
        <v>45.0246</v>
      </c>
    </row>
    <row r="264" ht="30" customHeight="1" outlineLevel="1" spans="1:8">
      <c r="A264" s="50" t="s">
        <v>1102</v>
      </c>
      <c r="B264" s="19" t="s">
        <v>66</v>
      </c>
      <c r="C264" s="62" t="s">
        <v>386</v>
      </c>
      <c r="D264" s="19" t="s">
        <v>895</v>
      </c>
      <c r="E264" s="62" t="s">
        <v>1103</v>
      </c>
      <c r="F264" s="63" t="s">
        <v>1104</v>
      </c>
      <c r="G264" s="19" t="s">
        <v>302</v>
      </c>
      <c r="H264" s="53">
        <v>179.8718</v>
      </c>
    </row>
    <row r="265" ht="30" customHeight="1" outlineLevel="1" spans="1:8">
      <c r="A265" s="50" t="s">
        <v>1105</v>
      </c>
      <c r="B265" s="19" t="s">
        <v>66</v>
      </c>
      <c r="C265" s="63" t="s">
        <v>740</v>
      </c>
      <c r="D265" s="19" t="s">
        <v>895</v>
      </c>
      <c r="E265" s="19" t="s">
        <v>1106</v>
      </c>
      <c r="F265" s="63" t="s">
        <v>858</v>
      </c>
      <c r="G265" s="19" t="s">
        <v>302</v>
      </c>
      <c r="H265" s="53">
        <v>99.0808</v>
      </c>
    </row>
    <row r="266" ht="30" customHeight="1" outlineLevel="1" spans="1:8">
      <c r="A266" s="50" t="s">
        <v>1107</v>
      </c>
      <c r="B266" s="19" t="s">
        <v>66</v>
      </c>
      <c r="C266" s="63" t="s">
        <v>685</v>
      </c>
      <c r="D266" s="19" t="s">
        <v>895</v>
      </c>
      <c r="E266" s="19" t="s">
        <v>1108</v>
      </c>
      <c r="F266" s="63" t="s">
        <v>1109</v>
      </c>
      <c r="G266" s="19" t="s">
        <v>302</v>
      </c>
      <c r="H266" s="53">
        <v>95.0681</v>
      </c>
    </row>
    <row r="267" ht="30" customHeight="1" outlineLevel="1" spans="1:8">
      <c r="A267" s="50" t="s">
        <v>1110</v>
      </c>
      <c r="B267" s="19" t="s">
        <v>66</v>
      </c>
      <c r="C267" s="63" t="s">
        <v>621</v>
      </c>
      <c r="D267" s="19" t="s">
        <v>895</v>
      </c>
      <c r="E267" s="19" t="s">
        <v>1111</v>
      </c>
      <c r="F267" s="63" t="s">
        <v>848</v>
      </c>
      <c r="G267" s="19" t="s">
        <v>302</v>
      </c>
      <c r="H267" s="53">
        <v>98.3499</v>
      </c>
    </row>
    <row r="268" ht="30" customHeight="1" outlineLevel="1" spans="1:8">
      <c r="A268" s="50" t="s">
        <v>1112</v>
      </c>
      <c r="B268" s="19" t="s">
        <v>66</v>
      </c>
      <c r="C268" s="63" t="s">
        <v>24</v>
      </c>
      <c r="D268" s="19" t="s">
        <v>1113</v>
      </c>
      <c r="E268" s="19" t="s">
        <v>1114</v>
      </c>
      <c r="F268" s="63"/>
      <c r="G268" s="19"/>
      <c r="H268" s="53">
        <v>106</v>
      </c>
    </row>
    <row r="269" ht="30" customHeight="1" spans="1:8">
      <c r="A269" s="44" t="s">
        <v>1115</v>
      </c>
      <c r="B269" s="44" t="s">
        <v>39</v>
      </c>
      <c r="C269" s="44" t="s">
        <v>40</v>
      </c>
      <c r="D269" s="48" t="s">
        <v>1116</v>
      </c>
      <c r="E269" s="48" t="s">
        <v>1117</v>
      </c>
      <c r="F269" s="48" t="s">
        <v>1118</v>
      </c>
      <c r="G269" s="44" t="s">
        <v>1119</v>
      </c>
      <c r="H269" s="49">
        <f>SUM(H270:H275)</f>
        <v>1418</v>
      </c>
    </row>
    <row r="270" ht="30" customHeight="1" outlineLevel="1" spans="1:8">
      <c r="A270" s="69" t="s">
        <v>1120</v>
      </c>
      <c r="B270" s="19" t="s">
        <v>1121</v>
      </c>
      <c r="C270" s="69" t="s">
        <v>398</v>
      </c>
      <c r="D270" s="69" t="s">
        <v>1116</v>
      </c>
      <c r="E270" s="69" t="s">
        <v>1122</v>
      </c>
      <c r="F270" s="69" t="s">
        <v>1123</v>
      </c>
      <c r="G270" s="73" t="s">
        <v>1124</v>
      </c>
      <c r="H270" s="51">
        <v>185</v>
      </c>
    </row>
    <row r="271" ht="30" customHeight="1" outlineLevel="1" spans="1:8">
      <c r="A271" s="69" t="s">
        <v>1125</v>
      </c>
      <c r="B271" s="19" t="s">
        <v>1121</v>
      </c>
      <c r="C271" s="69" t="s">
        <v>718</v>
      </c>
      <c r="D271" s="69" t="s">
        <v>1116</v>
      </c>
      <c r="E271" s="69" t="s">
        <v>1126</v>
      </c>
      <c r="F271" s="69" t="s">
        <v>1127</v>
      </c>
      <c r="G271" s="73" t="s">
        <v>1128</v>
      </c>
      <c r="H271" s="51">
        <v>113</v>
      </c>
    </row>
    <row r="272" ht="30" customHeight="1" outlineLevel="1" spans="1:8">
      <c r="A272" s="69" t="s">
        <v>1129</v>
      </c>
      <c r="B272" s="19" t="s">
        <v>1121</v>
      </c>
      <c r="C272" s="69" t="s">
        <v>476</v>
      </c>
      <c r="D272" s="69" t="s">
        <v>1130</v>
      </c>
      <c r="E272" s="69" t="s">
        <v>1131</v>
      </c>
      <c r="F272" s="69" t="s">
        <v>1132</v>
      </c>
      <c r="G272" s="73" t="s">
        <v>1133</v>
      </c>
      <c r="H272" s="51">
        <v>580</v>
      </c>
    </row>
    <row r="273" ht="30" customHeight="1" outlineLevel="1" spans="1:8">
      <c r="A273" s="69" t="s">
        <v>1134</v>
      </c>
      <c r="B273" s="19" t="s">
        <v>1121</v>
      </c>
      <c r="C273" s="69" t="s">
        <v>696</v>
      </c>
      <c r="D273" s="69" t="s">
        <v>1130</v>
      </c>
      <c r="E273" s="69" t="s">
        <v>1135</v>
      </c>
      <c r="F273" s="69" t="s">
        <v>1136</v>
      </c>
      <c r="G273" s="73" t="s">
        <v>1137</v>
      </c>
      <c r="H273" s="51">
        <v>160</v>
      </c>
    </row>
    <row r="274" ht="30" customHeight="1" outlineLevel="1" spans="1:8">
      <c r="A274" s="69" t="s">
        <v>1138</v>
      </c>
      <c r="B274" s="19" t="s">
        <v>1121</v>
      </c>
      <c r="C274" s="69" t="s">
        <v>309</v>
      </c>
      <c r="D274" s="69" t="s">
        <v>1130</v>
      </c>
      <c r="E274" s="69" t="s">
        <v>1139</v>
      </c>
      <c r="F274" s="69" t="s">
        <v>1140</v>
      </c>
      <c r="G274" s="73" t="s">
        <v>1141</v>
      </c>
      <c r="H274" s="51">
        <v>130</v>
      </c>
    </row>
    <row r="275" ht="30" customHeight="1" outlineLevel="1" spans="1:8">
      <c r="A275" s="74" t="s">
        <v>1142</v>
      </c>
      <c r="B275" s="19" t="s">
        <v>1121</v>
      </c>
      <c r="C275" s="69" t="s">
        <v>1143</v>
      </c>
      <c r="D275" s="69" t="s">
        <v>1130</v>
      </c>
      <c r="E275" s="69" t="s">
        <v>1144</v>
      </c>
      <c r="F275" s="69" t="s">
        <v>1145</v>
      </c>
      <c r="G275" s="50" t="s">
        <v>1146</v>
      </c>
      <c r="H275" s="51">
        <v>250</v>
      </c>
    </row>
    <row r="276" ht="48" customHeight="1" spans="1:8">
      <c r="A276" s="44" t="s">
        <v>1147</v>
      </c>
      <c r="B276" s="75" t="s">
        <v>47</v>
      </c>
      <c r="C276" s="44" t="s">
        <v>1148</v>
      </c>
      <c r="D276" s="76" t="s">
        <v>1149</v>
      </c>
      <c r="E276" s="48" t="s">
        <v>1150</v>
      </c>
      <c r="F276" s="48" t="s">
        <v>50</v>
      </c>
      <c r="G276" s="44" t="s">
        <v>1119</v>
      </c>
      <c r="H276" s="77">
        <f>SUM(H277:H306)</f>
        <v>1392</v>
      </c>
    </row>
    <row r="277" ht="30" customHeight="1" outlineLevel="1" spans="1:8">
      <c r="A277" s="78" t="s">
        <v>1151</v>
      </c>
      <c r="B277" s="79" t="s">
        <v>47</v>
      </c>
      <c r="C277" s="78" t="s">
        <v>1152</v>
      </c>
      <c r="D277" s="80" t="s">
        <v>1153</v>
      </c>
      <c r="E277" s="81" t="s">
        <v>1154</v>
      </c>
      <c r="F277" s="82" t="s">
        <v>1155</v>
      </c>
      <c r="G277" s="83" t="s">
        <v>35</v>
      </c>
      <c r="H277" s="84">
        <v>65</v>
      </c>
    </row>
    <row r="278" ht="30" customHeight="1" outlineLevel="1" spans="1:8">
      <c r="A278" s="85" t="s">
        <v>1156</v>
      </c>
      <c r="B278" s="79" t="s">
        <v>47</v>
      </c>
      <c r="C278" s="85" t="s">
        <v>1157</v>
      </c>
      <c r="D278" s="80" t="s">
        <v>1153</v>
      </c>
      <c r="E278" s="85" t="s">
        <v>1158</v>
      </c>
      <c r="F278" s="82" t="s">
        <v>1159</v>
      </c>
      <c r="G278" s="83" t="s">
        <v>35</v>
      </c>
      <c r="H278" s="86">
        <v>40</v>
      </c>
    </row>
    <row r="279" ht="30" customHeight="1" outlineLevel="1" spans="1:8">
      <c r="A279" s="87" t="s">
        <v>1160</v>
      </c>
      <c r="B279" s="79" t="s">
        <v>47</v>
      </c>
      <c r="C279" s="85" t="s">
        <v>1161</v>
      </c>
      <c r="D279" s="80" t="s">
        <v>1153</v>
      </c>
      <c r="E279" s="87" t="s">
        <v>1162</v>
      </c>
      <c r="F279" s="82" t="s">
        <v>1163</v>
      </c>
      <c r="G279" s="83" t="s">
        <v>35</v>
      </c>
      <c r="H279" s="88">
        <v>30</v>
      </c>
    </row>
    <row r="280" ht="30" customHeight="1" outlineLevel="1" spans="1:8">
      <c r="A280" s="89" t="s">
        <v>1164</v>
      </c>
      <c r="B280" s="79" t="s">
        <v>47</v>
      </c>
      <c r="C280" s="90" t="s">
        <v>1165</v>
      </c>
      <c r="D280" s="80" t="s">
        <v>1153</v>
      </c>
      <c r="E280" s="87" t="s">
        <v>1166</v>
      </c>
      <c r="F280" s="82" t="s">
        <v>1167</v>
      </c>
      <c r="G280" s="83" t="s">
        <v>35</v>
      </c>
      <c r="H280" s="88">
        <v>50</v>
      </c>
    </row>
    <row r="281" ht="30" customHeight="1" outlineLevel="1" spans="1:8">
      <c r="A281" s="89" t="s">
        <v>1168</v>
      </c>
      <c r="B281" s="79" t="s">
        <v>47</v>
      </c>
      <c r="C281" s="78" t="s">
        <v>1169</v>
      </c>
      <c r="D281" s="80" t="s">
        <v>1153</v>
      </c>
      <c r="E281" s="81" t="s">
        <v>1170</v>
      </c>
      <c r="F281" s="82" t="s">
        <v>1171</v>
      </c>
      <c r="G281" s="83" t="s">
        <v>35</v>
      </c>
      <c r="H281" s="84">
        <v>60</v>
      </c>
    </row>
    <row r="282" ht="30" customHeight="1" outlineLevel="1" spans="1:8">
      <c r="A282" s="89" t="s">
        <v>1172</v>
      </c>
      <c r="B282" s="79" t="s">
        <v>47</v>
      </c>
      <c r="C282" s="89" t="s">
        <v>1173</v>
      </c>
      <c r="D282" s="80" t="s">
        <v>1153</v>
      </c>
      <c r="E282" s="81" t="s">
        <v>1174</v>
      </c>
      <c r="F282" s="82" t="s">
        <v>1175</v>
      </c>
      <c r="G282" s="83" t="s">
        <v>35</v>
      </c>
      <c r="H282" s="84">
        <v>70</v>
      </c>
    </row>
    <row r="283" ht="30" customHeight="1" outlineLevel="1" spans="1:8">
      <c r="A283" s="91" t="s">
        <v>1176</v>
      </c>
      <c r="B283" s="79" t="s">
        <v>47</v>
      </c>
      <c r="C283" s="92" t="s">
        <v>1177</v>
      </c>
      <c r="D283" s="80" t="s">
        <v>1153</v>
      </c>
      <c r="E283" s="93" t="s">
        <v>1178</v>
      </c>
      <c r="F283" s="82" t="s">
        <v>1179</v>
      </c>
      <c r="G283" s="83" t="s">
        <v>35</v>
      </c>
      <c r="H283" s="94">
        <v>50</v>
      </c>
    </row>
    <row r="284" ht="30" customHeight="1" outlineLevel="1" spans="1:8">
      <c r="A284" s="91" t="s">
        <v>1180</v>
      </c>
      <c r="B284" s="79" t="s">
        <v>47</v>
      </c>
      <c r="C284" s="91" t="s">
        <v>1181</v>
      </c>
      <c r="D284" s="80" t="s">
        <v>1153</v>
      </c>
      <c r="E284" s="93" t="s">
        <v>1182</v>
      </c>
      <c r="F284" s="82" t="s">
        <v>1183</v>
      </c>
      <c r="G284" s="83" t="s">
        <v>35</v>
      </c>
      <c r="H284" s="94">
        <v>40</v>
      </c>
    </row>
    <row r="285" ht="30" customHeight="1" outlineLevel="1" spans="1:8">
      <c r="A285" s="95" t="s">
        <v>1184</v>
      </c>
      <c r="B285" s="79" t="s">
        <v>47</v>
      </c>
      <c r="C285" s="91" t="s">
        <v>1185</v>
      </c>
      <c r="D285" s="80" t="s">
        <v>1153</v>
      </c>
      <c r="E285" s="96" t="s">
        <v>1186</v>
      </c>
      <c r="F285" s="82" t="s">
        <v>1187</v>
      </c>
      <c r="G285" s="83" t="s">
        <v>35</v>
      </c>
      <c r="H285" s="97">
        <v>15</v>
      </c>
    </row>
    <row r="286" ht="30" customHeight="1" outlineLevel="1" spans="1:8">
      <c r="A286" s="78" t="s">
        <v>1188</v>
      </c>
      <c r="B286" s="79" t="s">
        <v>47</v>
      </c>
      <c r="C286" s="78" t="s">
        <v>1189</v>
      </c>
      <c r="D286" s="80" t="s">
        <v>1153</v>
      </c>
      <c r="E286" s="78" t="s">
        <v>1190</v>
      </c>
      <c r="F286" s="82" t="s">
        <v>1191</v>
      </c>
      <c r="G286" s="83" t="s">
        <v>35</v>
      </c>
      <c r="H286" s="88">
        <v>35</v>
      </c>
    </row>
    <row r="287" ht="30" customHeight="1" outlineLevel="1" spans="1:8">
      <c r="A287" s="78" t="s">
        <v>1192</v>
      </c>
      <c r="B287" s="98" t="s">
        <v>47</v>
      </c>
      <c r="C287" s="92" t="s">
        <v>1193</v>
      </c>
      <c r="D287" s="99" t="s">
        <v>1153</v>
      </c>
      <c r="E287" s="87" t="s">
        <v>1194</v>
      </c>
      <c r="F287" s="100" t="s">
        <v>1195</v>
      </c>
      <c r="G287" s="83" t="s">
        <v>35</v>
      </c>
      <c r="H287" s="88">
        <v>45</v>
      </c>
    </row>
    <row r="288" ht="30" customHeight="1" outlineLevel="1" spans="1:8">
      <c r="A288" s="78" t="s">
        <v>1196</v>
      </c>
      <c r="B288" s="79" t="s">
        <v>47</v>
      </c>
      <c r="C288" s="78" t="s">
        <v>1197</v>
      </c>
      <c r="D288" s="80" t="s">
        <v>1153</v>
      </c>
      <c r="E288" s="87" t="s">
        <v>1198</v>
      </c>
      <c r="F288" s="82" t="s">
        <v>1199</v>
      </c>
      <c r="G288" s="83" t="s">
        <v>35</v>
      </c>
      <c r="H288" s="88">
        <v>20</v>
      </c>
    </row>
    <row r="289" ht="30" customHeight="1" outlineLevel="1" spans="1:8">
      <c r="A289" s="95" t="s">
        <v>1200</v>
      </c>
      <c r="B289" s="79" t="s">
        <v>47</v>
      </c>
      <c r="C289" s="78" t="s">
        <v>1201</v>
      </c>
      <c r="D289" s="80" t="s">
        <v>1153</v>
      </c>
      <c r="E289" s="96" t="s">
        <v>1202</v>
      </c>
      <c r="F289" s="82" t="s">
        <v>1203</v>
      </c>
      <c r="G289" s="83" t="s">
        <v>35</v>
      </c>
      <c r="H289" s="97">
        <v>40</v>
      </c>
    </row>
    <row r="290" ht="30" customHeight="1" outlineLevel="1" spans="1:8">
      <c r="A290" s="95" t="s">
        <v>1204</v>
      </c>
      <c r="B290" s="79" t="s">
        <v>47</v>
      </c>
      <c r="C290" s="78" t="s">
        <v>1205</v>
      </c>
      <c r="D290" s="80" t="s">
        <v>1153</v>
      </c>
      <c r="E290" s="96" t="s">
        <v>1206</v>
      </c>
      <c r="F290" s="82" t="s">
        <v>1207</v>
      </c>
      <c r="G290" s="83" t="s">
        <v>35</v>
      </c>
      <c r="H290" s="97">
        <v>60</v>
      </c>
    </row>
    <row r="291" ht="30" customHeight="1" outlineLevel="1" spans="1:8">
      <c r="A291" s="95" t="s">
        <v>1208</v>
      </c>
      <c r="B291" s="79" t="s">
        <v>47</v>
      </c>
      <c r="C291" s="78" t="s">
        <v>1196</v>
      </c>
      <c r="D291" s="80" t="s">
        <v>1153</v>
      </c>
      <c r="E291" s="101" t="s">
        <v>1209</v>
      </c>
      <c r="F291" s="82" t="s">
        <v>1210</v>
      </c>
      <c r="G291" s="83" t="s">
        <v>35</v>
      </c>
      <c r="H291" s="97">
        <v>60</v>
      </c>
    </row>
    <row r="292" ht="30" customHeight="1" outlineLevel="1" spans="1:8">
      <c r="A292" s="78" t="s">
        <v>1211</v>
      </c>
      <c r="B292" s="79" t="s">
        <v>47</v>
      </c>
      <c r="C292" s="78" t="s">
        <v>1212</v>
      </c>
      <c r="D292" s="80" t="s">
        <v>1153</v>
      </c>
      <c r="E292" s="102" t="s">
        <v>1213</v>
      </c>
      <c r="F292" s="82" t="s">
        <v>1214</v>
      </c>
      <c r="G292" s="83" t="s">
        <v>35</v>
      </c>
      <c r="H292" s="103">
        <v>45</v>
      </c>
    </row>
    <row r="293" ht="30" customHeight="1" outlineLevel="1" spans="1:8">
      <c r="A293" s="78" t="s">
        <v>1215</v>
      </c>
      <c r="B293" s="79" t="s">
        <v>47</v>
      </c>
      <c r="C293" s="104" t="s">
        <v>1216</v>
      </c>
      <c r="D293" s="80" t="s">
        <v>1153</v>
      </c>
      <c r="E293" s="105" t="s">
        <v>1217</v>
      </c>
      <c r="F293" s="82" t="s">
        <v>1218</v>
      </c>
      <c r="G293" s="83" t="s">
        <v>35</v>
      </c>
      <c r="H293" s="106">
        <v>50</v>
      </c>
    </row>
    <row r="294" ht="30" customHeight="1" outlineLevel="1" spans="1:8">
      <c r="A294" s="104" t="s">
        <v>1219</v>
      </c>
      <c r="B294" s="79" t="s">
        <v>47</v>
      </c>
      <c r="C294" s="89" t="s">
        <v>1220</v>
      </c>
      <c r="D294" s="80" t="s">
        <v>1153</v>
      </c>
      <c r="E294" s="107" t="s">
        <v>1221</v>
      </c>
      <c r="F294" s="82" t="s">
        <v>1222</v>
      </c>
      <c r="G294" s="83" t="s">
        <v>35</v>
      </c>
      <c r="H294" s="108">
        <v>40</v>
      </c>
    </row>
    <row r="295" ht="30" customHeight="1" outlineLevel="1" spans="1:8">
      <c r="A295" s="95" t="s">
        <v>1223</v>
      </c>
      <c r="B295" s="79" t="s">
        <v>47</v>
      </c>
      <c r="C295" s="89" t="s">
        <v>1224</v>
      </c>
      <c r="D295" s="80" t="s">
        <v>1153</v>
      </c>
      <c r="E295" s="101" t="s">
        <v>1225</v>
      </c>
      <c r="F295" s="82" t="s">
        <v>1226</v>
      </c>
      <c r="G295" s="83" t="s">
        <v>35</v>
      </c>
      <c r="H295" s="97">
        <v>50</v>
      </c>
    </row>
    <row r="296" ht="30" customHeight="1" outlineLevel="1" spans="1:8">
      <c r="A296" s="95" t="s">
        <v>1227</v>
      </c>
      <c r="B296" s="98" t="s">
        <v>47</v>
      </c>
      <c r="C296" s="78" t="s">
        <v>1228</v>
      </c>
      <c r="D296" s="99" t="s">
        <v>1153</v>
      </c>
      <c r="E296" s="109" t="s">
        <v>1229</v>
      </c>
      <c r="F296" s="110" t="s">
        <v>1230</v>
      </c>
      <c r="G296" s="83" t="s">
        <v>35</v>
      </c>
      <c r="H296" s="97">
        <v>70</v>
      </c>
    </row>
    <row r="297" ht="30" customHeight="1" outlineLevel="1" spans="1:8">
      <c r="A297" s="89" t="s">
        <v>1231</v>
      </c>
      <c r="B297" s="79" t="s">
        <v>47</v>
      </c>
      <c r="C297" s="78" t="s">
        <v>1232</v>
      </c>
      <c r="D297" s="80" t="s">
        <v>1153</v>
      </c>
      <c r="E297" s="111" t="s">
        <v>1233</v>
      </c>
      <c r="F297" s="110" t="s">
        <v>1234</v>
      </c>
      <c r="G297" s="83" t="s">
        <v>35</v>
      </c>
      <c r="H297" s="112">
        <v>30</v>
      </c>
    </row>
    <row r="298" ht="30" customHeight="1" outlineLevel="1" spans="1:8">
      <c r="A298" s="89" t="s">
        <v>1235</v>
      </c>
      <c r="B298" s="79" t="s">
        <v>47</v>
      </c>
      <c r="C298" s="78" t="s">
        <v>1236</v>
      </c>
      <c r="D298" s="80" t="s">
        <v>1153</v>
      </c>
      <c r="E298" s="111" t="s">
        <v>1237</v>
      </c>
      <c r="F298" s="110" t="s">
        <v>1238</v>
      </c>
      <c r="G298" s="83" t="s">
        <v>35</v>
      </c>
      <c r="H298" s="112">
        <v>66</v>
      </c>
    </row>
    <row r="299" ht="30" customHeight="1" outlineLevel="1" spans="1:8">
      <c r="A299" s="78" t="s">
        <v>1239</v>
      </c>
      <c r="B299" s="79" t="s">
        <v>47</v>
      </c>
      <c r="C299" s="78" t="s">
        <v>1240</v>
      </c>
      <c r="D299" s="80" t="s">
        <v>1153</v>
      </c>
      <c r="E299" s="87" t="s">
        <v>1241</v>
      </c>
      <c r="F299" s="82" t="s">
        <v>1242</v>
      </c>
      <c r="G299" s="83" t="s">
        <v>35</v>
      </c>
      <c r="H299" s="113">
        <v>25</v>
      </c>
    </row>
    <row r="300" ht="30" customHeight="1" outlineLevel="1" spans="1:8">
      <c r="A300" s="78" t="s">
        <v>1243</v>
      </c>
      <c r="B300" s="79" t="s">
        <v>47</v>
      </c>
      <c r="C300" s="114" t="s">
        <v>1244</v>
      </c>
      <c r="D300" s="80" t="s">
        <v>1153</v>
      </c>
      <c r="E300" s="102" t="s">
        <v>1245</v>
      </c>
      <c r="F300" s="82" t="s">
        <v>1246</v>
      </c>
      <c r="G300" s="83" t="s">
        <v>35</v>
      </c>
      <c r="H300" s="103">
        <v>15</v>
      </c>
    </row>
    <row r="301" ht="30" customHeight="1" outlineLevel="1" spans="1:8">
      <c r="A301" s="78" t="s">
        <v>1247</v>
      </c>
      <c r="B301" s="79" t="s">
        <v>47</v>
      </c>
      <c r="C301" s="114" t="s">
        <v>1248</v>
      </c>
      <c r="D301" s="80" t="s">
        <v>1153</v>
      </c>
      <c r="E301" s="78" t="s">
        <v>1249</v>
      </c>
      <c r="F301" s="82" t="s">
        <v>1250</v>
      </c>
      <c r="G301" s="83" t="s">
        <v>35</v>
      </c>
      <c r="H301" s="88">
        <v>30</v>
      </c>
    </row>
    <row r="302" ht="30" customHeight="1" outlineLevel="1" spans="1:8">
      <c r="A302" s="78" t="s">
        <v>1251</v>
      </c>
      <c r="B302" s="79" t="s">
        <v>47</v>
      </c>
      <c r="C302" s="114" t="s">
        <v>1252</v>
      </c>
      <c r="D302" s="80" t="s">
        <v>1153</v>
      </c>
      <c r="E302" s="115" t="s">
        <v>1253</v>
      </c>
      <c r="F302" s="82" t="s">
        <v>1254</v>
      </c>
      <c r="G302" s="83" t="s">
        <v>35</v>
      </c>
      <c r="H302" s="116">
        <v>60</v>
      </c>
    </row>
    <row r="303" ht="30" customHeight="1" outlineLevel="1" spans="1:8">
      <c r="A303" s="114" t="s">
        <v>1255</v>
      </c>
      <c r="B303" s="79" t="s">
        <v>47</v>
      </c>
      <c r="C303" s="114" t="s">
        <v>1256</v>
      </c>
      <c r="D303" s="80" t="s">
        <v>1153</v>
      </c>
      <c r="E303" s="117" t="s">
        <v>1257</v>
      </c>
      <c r="F303" s="110" t="s">
        <v>1258</v>
      </c>
      <c r="G303" s="83" t="s">
        <v>35</v>
      </c>
      <c r="H303" s="118">
        <v>75</v>
      </c>
    </row>
    <row r="304" ht="30" customHeight="1" outlineLevel="1" spans="1:8">
      <c r="A304" s="114" t="s">
        <v>1259</v>
      </c>
      <c r="B304" s="79" t="s">
        <v>47</v>
      </c>
      <c r="C304" s="114" t="s">
        <v>1260</v>
      </c>
      <c r="D304" s="80" t="s">
        <v>1153</v>
      </c>
      <c r="E304" s="117" t="s">
        <v>1261</v>
      </c>
      <c r="F304" s="110" t="s">
        <v>1262</v>
      </c>
      <c r="G304" s="83" t="s">
        <v>35</v>
      </c>
      <c r="H304" s="118">
        <v>65</v>
      </c>
    </row>
    <row r="305" ht="30" customHeight="1" outlineLevel="1" spans="1:8">
      <c r="A305" s="114" t="s">
        <v>1263</v>
      </c>
      <c r="B305" s="79" t="s">
        <v>47</v>
      </c>
      <c r="C305" s="114" t="s">
        <v>1252</v>
      </c>
      <c r="D305" s="80" t="s">
        <v>1153</v>
      </c>
      <c r="E305" s="117" t="s">
        <v>1264</v>
      </c>
      <c r="F305" s="110" t="s">
        <v>1262</v>
      </c>
      <c r="G305" s="83" t="s">
        <v>35</v>
      </c>
      <c r="H305" s="118">
        <v>36</v>
      </c>
    </row>
    <row r="306" ht="30" customHeight="1" outlineLevel="1" spans="1:8">
      <c r="A306" s="114" t="s">
        <v>1265</v>
      </c>
      <c r="B306" s="79" t="s">
        <v>47</v>
      </c>
      <c r="C306" s="114" t="s">
        <v>1266</v>
      </c>
      <c r="D306" s="80" t="s">
        <v>1153</v>
      </c>
      <c r="E306" s="117" t="s">
        <v>1267</v>
      </c>
      <c r="F306" s="110" t="s">
        <v>1268</v>
      </c>
      <c r="G306" s="83" t="s">
        <v>35</v>
      </c>
      <c r="H306" s="118">
        <v>55</v>
      </c>
    </row>
    <row r="307" ht="75" customHeight="1" spans="1:8">
      <c r="A307" s="44" t="s">
        <v>1269</v>
      </c>
      <c r="B307" s="44" t="s">
        <v>1270</v>
      </c>
      <c r="C307" s="44" t="s">
        <v>24</v>
      </c>
      <c r="D307" s="48" t="s">
        <v>1271</v>
      </c>
      <c r="E307" s="44" t="s">
        <v>1272</v>
      </c>
      <c r="F307" s="44" t="s">
        <v>55</v>
      </c>
      <c r="G307" s="44" t="s">
        <v>1119</v>
      </c>
      <c r="H307" s="49">
        <f>SUM(H308:H416)</f>
        <v>2328.7275</v>
      </c>
    </row>
    <row r="308" ht="30" customHeight="1" outlineLevel="1" spans="1:8">
      <c r="A308" s="119" t="s">
        <v>1273</v>
      </c>
      <c r="B308" s="120"/>
      <c r="C308" s="19" t="s">
        <v>1274</v>
      </c>
      <c r="D308" s="50" t="s">
        <v>1271</v>
      </c>
      <c r="E308" s="119" t="s">
        <v>1275</v>
      </c>
      <c r="F308" s="50" t="s">
        <v>1276</v>
      </c>
      <c r="G308" s="121">
        <v>1592.70833333333</v>
      </c>
      <c r="H308" s="122">
        <v>30.58</v>
      </c>
    </row>
    <row r="309" ht="30" customHeight="1" outlineLevel="1" spans="1:8">
      <c r="A309" s="123" t="s">
        <v>1277</v>
      </c>
      <c r="B309" s="120"/>
      <c r="C309" s="19" t="s">
        <v>1278</v>
      </c>
      <c r="D309" s="50" t="s">
        <v>1271</v>
      </c>
      <c r="E309" s="124" t="s">
        <v>1279</v>
      </c>
      <c r="F309" s="50" t="s">
        <v>1280</v>
      </c>
      <c r="G309" s="121">
        <v>97.3333333333333</v>
      </c>
      <c r="H309" s="125">
        <v>32.12</v>
      </c>
    </row>
    <row r="310" ht="30" customHeight="1" outlineLevel="1" spans="1:8">
      <c r="A310" s="123" t="s">
        <v>1281</v>
      </c>
      <c r="B310" s="120"/>
      <c r="C310" s="19" t="s">
        <v>1282</v>
      </c>
      <c r="D310" s="50" t="s">
        <v>1271</v>
      </c>
      <c r="E310" s="124" t="s">
        <v>1283</v>
      </c>
      <c r="F310" s="50" t="s">
        <v>1284</v>
      </c>
      <c r="G310" s="121">
        <v>1334.08</v>
      </c>
      <c r="H310" s="54">
        <v>16.676</v>
      </c>
    </row>
    <row r="311" ht="30" customHeight="1" outlineLevel="1" spans="1:8">
      <c r="A311" s="119" t="s">
        <v>1285</v>
      </c>
      <c r="B311" s="120"/>
      <c r="C311" s="19" t="s">
        <v>1282</v>
      </c>
      <c r="D311" s="50" t="s">
        <v>1271</v>
      </c>
      <c r="E311" s="124" t="s">
        <v>1286</v>
      </c>
      <c r="F311" s="50" t="s">
        <v>1287</v>
      </c>
      <c r="G311" s="121">
        <v>860.915662650602</v>
      </c>
      <c r="H311" s="54">
        <v>35.728</v>
      </c>
    </row>
    <row r="312" ht="30" customHeight="1" outlineLevel="1" spans="1:8">
      <c r="A312" s="119" t="s">
        <v>1288</v>
      </c>
      <c r="B312" s="120"/>
      <c r="C312" s="126" t="s">
        <v>1289</v>
      </c>
      <c r="D312" s="50" t="s">
        <v>1271</v>
      </c>
      <c r="E312" s="124" t="s">
        <v>1290</v>
      </c>
      <c r="F312" s="50" t="s">
        <v>1291</v>
      </c>
      <c r="G312" s="121">
        <v>2840</v>
      </c>
      <c r="H312" s="125">
        <v>12.496</v>
      </c>
    </row>
    <row r="313" ht="30" customHeight="1" outlineLevel="1" spans="1:8">
      <c r="A313" s="119" t="s">
        <v>1292</v>
      </c>
      <c r="B313" s="120"/>
      <c r="C313" s="126" t="s">
        <v>1289</v>
      </c>
      <c r="D313" s="50" t="s">
        <v>1271</v>
      </c>
      <c r="E313" s="124" t="s">
        <v>1293</v>
      </c>
      <c r="F313" s="50" t="s">
        <v>1294</v>
      </c>
      <c r="G313" s="121">
        <v>2322.22222222222</v>
      </c>
      <c r="H313" s="125">
        <v>16.72</v>
      </c>
    </row>
    <row r="314" ht="30" customHeight="1" outlineLevel="1" spans="1:8">
      <c r="A314" s="119" t="s">
        <v>1295</v>
      </c>
      <c r="B314" s="120"/>
      <c r="C314" s="126" t="s">
        <v>1289</v>
      </c>
      <c r="D314" s="50" t="s">
        <v>1271</v>
      </c>
      <c r="E314" s="124" t="s">
        <v>1296</v>
      </c>
      <c r="F314" s="50" t="s">
        <v>1297</v>
      </c>
      <c r="G314" s="121">
        <v>1167.22222222222</v>
      </c>
      <c r="H314" s="125">
        <v>25.212</v>
      </c>
    </row>
    <row r="315" ht="30" customHeight="1" outlineLevel="1" spans="1:8">
      <c r="A315" s="119" t="s">
        <v>1298</v>
      </c>
      <c r="B315" s="120"/>
      <c r="C315" s="126" t="s">
        <v>1289</v>
      </c>
      <c r="D315" s="50" t="s">
        <v>1271</v>
      </c>
      <c r="E315" s="124" t="s">
        <v>1299</v>
      </c>
      <c r="F315" s="50" t="s">
        <v>1300</v>
      </c>
      <c r="G315" s="121">
        <v>1096.48</v>
      </c>
      <c r="H315" s="125">
        <v>27.412</v>
      </c>
    </row>
    <row r="316" ht="30" customHeight="1" outlineLevel="1" spans="1:8">
      <c r="A316" s="119" t="s">
        <v>1301</v>
      </c>
      <c r="B316" s="120"/>
      <c r="C316" s="126" t="s">
        <v>1289</v>
      </c>
      <c r="D316" s="50" t="s">
        <v>1271</v>
      </c>
      <c r="E316" s="124" t="s">
        <v>1302</v>
      </c>
      <c r="F316" s="50" t="s">
        <v>1303</v>
      </c>
      <c r="G316" s="121">
        <v>1096.43243243243</v>
      </c>
      <c r="H316" s="125">
        <v>20.284</v>
      </c>
    </row>
    <row r="317" ht="30" customHeight="1" outlineLevel="1" spans="1:8">
      <c r="A317" s="119" t="s">
        <v>1304</v>
      </c>
      <c r="B317" s="120"/>
      <c r="C317" s="126" t="s">
        <v>1289</v>
      </c>
      <c r="D317" s="50" t="s">
        <v>1271</v>
      </c>
      <c r="E317" s="124" t="s">
        <v>1305</v>
      </c>
      <c r="F317" s="50" t="s">
        <v>1306</v>
      </c>
      <c r="G317" s="121">
        <v>1027.27272727273</v>
      </c>
      <c r="H317" s="125">
        <v>24.86</v>
      </c>
    </row>
    <row r="318" ht="30" customHeight="1" outlineLevel="1" spans="1:8">
      <c r="A318" s="119" t="s">
        <v>1307</v>
      </c>
      <c r="B318" s="120"/>
      <c r="C318" s="126" t="s">
        <v>1308</v>
      </c>
      <c r="D318" s="50" t="s">
        <v>1271</v>
      </c>
      <c r="E318" s="124" t="s">
        <v>1309</v>
      </c>
      <c r="F318" s="50" t="s">
        <v>1310</v>
      </c>
      <c r="G318" s="121">
        <v>385.870889159562</v>
      </c>
      <c r="H318" s="125">
        <v>31.68</v>
      </c>
    </row>
    <row r="319" ht="30" customHeight="1" outlineLevel="1" spans="1:8">
      <c r="A319" s="119" t="s">
        <v>1311</v>
      </c>
      <c r="B319" s="120"/>
      <c r="C319" s="126" t="s">
        <v>1312</v>
      </c>
      <c r="D319" s="50" t="s">
        <v>1271</v>
      </c>
      <c r="E319" s="124" t="s">
        <v>1313</v>
      </c>
      <c r="F319" s="50" t="s">
        <v>1314</v>
      </c>
      <c r="G319" s="121">
        <v>2016.66666666667</v>
      </c>
      <c r="H319" s="125">
        <v>24.2</v>
      </c>
    </row>
    <row r="320" ht="30" customHeight="1" outlineLevel="1" spans="1:8">
      <c r="A320" s="119" t="s">
        <v>1315</v>
      </c>
      <c r="B320" s="120"/>
      <c r="C320" s="126" t="s">
        <v>1316</v>
      </c>
      <c r="D320" s="50" t="s">
        <v>1271</v>
      </c>
      <c r="E320" s="124" t="s">
        <v>1317</v>
      </c>
      <c r="F320" s="50" t="s">
        <v>1318</v>
      </c>
      <c r="G320" s="121">
        <v>4047.16981132075</v>
      </c>
      <c r="H320" s="125">
        <v>21.45</v>
      </c>
    </row>
    <row r="321" ht="30" customHeight="1" outlineLevel="1" spans="1:8">
      <c r="A321" s="119" t="s">
        <v>1319</v>
      </c>
      <c r="B321" s="120"/>
      <c r="C321" s="126" t="s">
        <v>1320</v>
      </c>
      <c r="D321" s="50" t="s">
        <v>1271</v>
      </c>
      <c r="E321" s="124" t="s">
        <v>1321</v>
      </c>
      <c r="F321" s="50" t="s">
        <v>1322</v>
      </c>
      <c r="G321" s="121">
        <v>341.033434650456</v>
      </c>
      <c r="H321" s="125">
        <v>11.22</v>
      </c>
    </row>
    <row r="322" ht="30" customHeight="1" outlineLevel="1" spans="1:8">
      <c r="A322" s="50" t="s">
        <v>1323</v>
      </c>
      <c r="B322" s="120"/>
      <c r="C322" s="126" t="s">
        <v>1324</v>
      </c>
      <c r="D322" s="50" t="s">
        <v>1271</v>
      </c>
      <c r="E322" s="124" t="s">
        <v>1325</v>
      </c>
      <c r="F322" s="50" t="s">
        <v>1326</v>
      </c>
      <c r="G322" s="121">
        <v>2620.22471910112</v>
      </c>
      <c r="H322" s="125">
        <v>23.32</v>
      </c>
    </row>
    <row r="323" ht="30" customHeight="1" outlineLevel="1" spans="1:8">
      <c r="A323" s="50" t="s">
        <v>1327</v>
      </c>
      <c r="B323" s="120"/>
      <c r="C323" s="120" t="s">
        <v>1328</v>
      </c>
      <c r="D323" s="50" t="s">
        <v>1271</v>
      </c>
      <c r="E323" s="124" t="s">
        <v>1329</v>
      </c>
      <c r="F323" s="50" t="s">
        <v>1330</v>
      </c>
      <c r="G323" s="121">
        <v>60.1333333333333</v>
      </c>
      <c r="H323" s="125">
        <v>18.04</v>
      </c>
    </row>
    <row r="324" ht="30" customHeight="1" outlineLevel="1" spans="1:8">
      <c r="A324" s="50" t="s">
        <v>1331</v>
      </c>
      <c r="B324" s="120"/>
      <c r="C324" s="126" t="s">
        <v>1332</v>
      </c>
      <c r="D324" s="50" t="s">
        <v>1271</v>
      </c>
      <c r="E324" s="124" t="s">
        <v>1333</v>
      </c>
      <c r="F324" s="50" t="s">
        <v>1334</v>
      </c>
      <c r="G324" s="121">
        <v>1752.84552845528</v>
      </c>
      <c r="H324" s="125">
        <v>21.56</v>
      </c>
    </row>
    <row r="325" ht="30" customHeight="1" outlineLevel="1" spans="1:8">
      <c r="A325" s="119" t="s">
        <v>1335</v>
      </c>
      <c r="B325" s="120"/>
      <c r="C325" s="126" t="s">
        <v>1336</v>
      </c>
      <c r="D325" s="50" t="s">
        <v>1271</v>
      </c>
      <c r="E325" s="124" t="s">
        <v>1337</v>
      </c>
      <c r="F325" s="50" t="s">
        <v>1338</v>
      </c>
      <c r="G325" s="121">
        <v>152.307692307692</v>
      </c>
      <c r="H325" s="125">
        <v>3.96</v>
      </c>
    </row>
    <row r="326" ht="30" customHeight="1" outlineLevel="1" spans="1:8">
      <c r="A326" s="50" t="s">
        <v>1339</v>
      </c>
      <c r="B326" s="120"/>
      <c r="C326" s="126" t="s">
        <v>1324</v>
      </c>
      <c r="D326" s="50" t="s">
        <v>1271</v>
      </c>
      <c r="E326" s="124" t="s">
        <v>1340</v>
      </c>
      <c r="F326" s="50" t="s">
        <v>1341</v>
      </c>
      <c r="G326" s="121">
        <v>2739.62264150943</v>
      </c>
      <c r="H326" s="125">
        <v>14.52</v>
      </c>
    </row>
    <row r="327" ht="30" customHeight="1" outlineLevel="1" spans="1:8">
      <c r="A327" s="50" t="s">
        <v>1342</v>
      </c>
      <c r="B327" s="120"/>
      <c r="C327" s="19" t="s">
        <v>1343</v>
      </c>
      <c r="D327" s="50" t="s">
        <v>1271</v>
      </c>
      <c r="E327" s="124" t="s">
        <v>1329</v>
      </c>
      <c r="F327" s="50" t="s">
        <v>1344</v>
      </c>
      <c r="G327" s="121">
        <v>563.75</v>
      </c>
      <c r="H327" s="125">
        <v>18.04</v>
      </c>
    </row>
    <row r="328" ht="30" customHeight="1" outlineLevel="1" spans="1:8">
      <c r="A328" s="119" t="s">
        <v>1345</v>
      </c>
      <c r="B328" s="120"/>
      <c r="C328" s="120" t="str">
        <f t="shared" ref="C328:C380" si="0">MID(A328,4,3)</f>
        <v>党鸠村</v>
      </c>
      <c r="D328" s="50" t="s">
        <v>1271</v>
      </c>
      <c r="E328" s="119" t="s">
        <v>1346</v>
      </c>
      <c r="F328" s="50" t="s">
        <v>1347</v>
      </c>
      <c r="G328" s="121">
        <v>1868.81720430108</v>
      </c>
      <c r="H328" s="53">
        <v>17.38</v>
      </c>
    </row>
    <row r="329" ht="30" customHeight="1" outlineLevel="1" spans="1:8">
      <c r="A329" s="119" t="s">
        <v>1348</v>
      </c>
      <c r="B329" s="120"/>
      <c r="C329" s="120" t="str">
        <f t="shared" si="0"/>
        <v>高培村</v>
      </c>
      <c r="D329" s="50" t="s">
        <v>1271</v>
      </c>
      <c r="E329" s="119" t="s">
        <v>1349</v>
      </c>
      <c r="F329" s="50" t="s">
        <v>1350</v>
      </c>
      <c r="G329" s="121">
        <v>972.284644194757</v>
      </c>
      <c r="H329" s="53">
        <v>25.96</v>
      </c>
    </row>
    <row r="330" ht="30" customHeight="1" outlineLevel="1" spans="1:8">
      <c r="A330" s="119" t="s">
        <v>1351</v>
      </c>
      <c r="B330" s="120"/>
      <c r="C330" s="120" t="str">
        <f t="shared" si="0"/>
        <v>高培村</v>
      </c>
      <c r="D330" s="50" t="s">
        <v>1271</v>
      </c>
      <c r="E330" s="119" t="s">
        <v>1352</v>
      </c>
      <c r="F330" s="50" t="s">
        <v>1353</v>
      </c>
      <c r="G330" s="121">
        <v>67.0731707317073</v>
      </c>
      <c r="H330" s="53">
        <v>5.5</v>
      </c>
    </row>
    <row r="331" ht="30" customHeight="1" outlineLevel="1" spans="1:8">
      <c r="A331" s="119" t="s">
        <v>1273</v>
      </c>
      <c r="B331" s="120"/>
      <c r="C331" s="120" t="str">
        <f t="shared" si="0"/>
        <v>尧告村</v>
      </c>
      <c r="D331" s="50" t="s">
        <v>1271</v>
      </c>
      <c r="E331" s="119" t="s">
        <v>1275</v>
      </c>
      <c r="F331" s="50" t="s">
        <v>1276</v>
      </c>
      <c r="G331" s="121">
        <v>1592.70833333333</v>
      </c>
      <c r="H331" s="53">
        <v>30.58</v>
      </c>
    </row>
    <row r="332" ht="30" customHeight="1" outlineLevel="1" spans="1:8">
      <c r="A332" s="119" t="s">
        <v>1354</v>
      </c>
      <c r="B332" s="120"/>
      <c r="C332" s="120" t="str">
        <f t="shared" si="0"/>
        <v>杆洞村</v>
      </c>
      <c r="D332" s="50" t="s">
        <v>1271</v>
      </c>
      <c r="E332" s="119" t="s">
        <v>1355</v>
      </c>
      <c r="F332" s="50" t="s">
        <v>1356</v>
      </c>
      <c r="G332" s="121">
        <v>725.405405405405</v>
      </c>
      <c r="H332" s="53">
        <v>26.84</v>
      </c>
    </row>
    <row r="333" ht="30" customHeight="1" outlineLevel="1" spans="1:8">
      <c r="A333" s="119" t="s">
        <v>1357</v>
      </c>
      <c r="B333" s="120"/>
      <c r="C333" s="120" t="str">
        <f t="shared" si="0"/>
        <v>高强村</v>
      </c>
      <c r="D333" s="50" t="s">
        <v>1271</v>
      </c>
      <c r="E333" s="119" t="s">
        <v>1358</v>
      </c>
      <c r="F333" s="50" t="s">
        <v>1359</v>
      </c>
      <c r="G333" s="121">
        <v>783.75</v>
      </c>
      <c r="H333" s="53">
        <v>12.54</v>
      </c>
    </row>
    <row r="334" ht="30" customHeight="1" outlineLevel="1" spans="1:8">
      <c r="A334" s="119" t="s">
        <v>1360</v>
      </c>
      <c r="B334" s="120"/>
      <c r="C334" s="120" t="str">
        <f t="shared" si="0"/>
        <v>高培村</v>
      </c>
      <c r="D334" s="50" t="s">
        <v>1271</v>
      </c>
      <c r="E334" s="119" t="s">
        <v>1361</v>
      </c>
      <c r="F334" s="50" t="s">
        <v>1362</v>
      </c>
      <c r="G334" s="121">
        <v>534.285714285714</v>
      </c>
      <c r="H334" s="53">
        <v>7.48</v>
      </c>
    </row>
    <row r="335" ht="30" customHeight="1" outlineLevel="1" spans="1:8">
      <c r="A335" s="119" t="s">
        <v>1363</v>
      </c>
      <c r="B335" s="120"/>
      <c r="C335" s="120" t="str">
        <f t="shared" si="0"/>
        <v>达言村</v>
      </c>
      <c r="D335" s="50" t="s">
        <v>1271</v>
      </c>
      <c r="E335" s="119" t="s">
        <v>1364</v>
      </c>
      <c r="F335" s="50" t="s">
        <v>1365</v>
      </c>
      <c r="G335" s="121">
        <v>413.533834586466</v>
      </c>
      <c r="H335" s="53">
        <v>11</v>
      </c>
    </row>
    <row r="336" ht="30" customHeight="1" outlineLevel="1" spans="1:8">
      <c r="A336" s="119" t="s">
        <v>1366</v>
      </c>
      <c r="B336" s="120"/>
      <c r="C336" s="120" t="str">
        <f t="shared" si="0"/>
        <v>杆洞村</v>
      </c>
      <c r="D336" s="50" t="s">
        <v>1271</v>
      </c>
      <c r="E336" s="119" t="s">
        <v>1367</v>
      </c>
      <c r="F336" s="50" t="s">
        <v>1368</v>
      </c>
      <c r="G336" s="121">
        <v>85.0358917725014</v>
      </c>
      <c r="H336" s="53">
        <v>15.4</v>
      </c>
    </row>
    <row r="337" ht="30" customHeight="1" outlineLevel="1" spans="1:8">
      <c r="A337" s="119" t="s">
        <v>1369</v>
      </c>
      <c r="B337" s="120"/>
      <c r="C337" s="120" t="str">
        <f t="shared" si="0"/>
        <v>杆洞村</v>
      </c>
      <c r="D337" s="50" t="s">
        <v>1271</v>
      </c>
      <c r="E337" s="119" t="s">
        <v>1370</v>
      </c>
      <c r="F337" s="50" t="s">
        <v>1371</v>
      </c>
      <c r="G337" s="121">
        <v>459.090909090909</v>
      </c>
      <c r="H337" s="53">
        <v>22.22</v>
      </c>
    </row>
    <row r="338" ht="30" customHeight="1" outlineLevel="1" spans="1:8">
      <c r="A338" s="119" t="s">
        <v>1372</v>
      </c>
      <c r="B338" s="120"/>
      <c r="C338" s="120" t="str">
        <f t="shared" si="0"/>
        <v>达言村</v>
      </c>
      <c r="D338" s="50" t="s">
        <v>1271</v>
      </c>
      <c r="E338" s="119" t="s">
        <v>1373</v>
      </c>
      <c r="F338" s="50" t="s">
        <v>1374</v>
      </c>
      <c r="G338" s="121">
        <v>396</v>
      </c>
      <c r="H338" s="53">
        <v>3.96</v>
      </c>
    </row>
    <row r="339" ht="30" customHeight="1" outlineLevel="1" spans="1:8">
      <c r="A339" s="119" t="s">
        <v>1375</v>
      </c>
      <c r="B339" s="120"/>
      <c r="C339" s="120" t="str">
        <f t="shared" si="0"/>
        <v>达言村</v>
      </c>
      <c r="D339" s="50" t="s">
        <v>1271</v>
      </c>
      <c r="E339" s="119" t="s">
        <v>1376</v>
      </c>
      <c r="F339" s="50" t="s">
        <v>1377</v>
      </c>
      <c r="G339" s="121">
        <v>1668.96551724138</v>
      </c>
      <c r="H339" s="53">
        <v>14.52</v>
      </c>
    </row>
    <row r="340" ht="30" customHeight="1" outlineLevel="1" spans="1:8">
      <c r="A340" s="119" t="s">
        <v>1378</v>
      </c>
      <c r="B340" s="120"/>
      <c r="C340" s="120" t="str">
        <f t="shared" si="0"/>
        <v>大平村</v>
      </c>
      <c r="D340" s="50" t="s">
        <v>1271</v>
      </c>
      <c r="E340" s="50" t="s">
        <v>1379</v>
      </c>
      <c r="F340" s="50" t="s">
        <v>1380</v>
      </c>
      <c r="G340" s="121">
        <v>642.696629213483</v>
      </c>
      <c r="H340" s="54">
        <v>11.44</v>
      </c>
    </row>
    <row r="341" ht="30" customHeight="1" outlineLevel="1" spans="1:8">
      <c r="A341" s="119" t="s">
        <v>1381</v>
      </c>
      <c r="B341" s="120"/>
      <c r="C341" s="120" t="str">
        <f t="shared" si="0"/>
        <v>大平村</v>
      </c>
      <c r="D341" s="50" t="s">
        <v>1271</v>
      </c>
      <c r="E341" s="50" t="s">
        <v>1382</v>
      </c>
      <c r="F341" s="50" t="s">
        <v>1383</v>
      </c>
      <c r="G341" s="121">
        <v>2136.04651162791</v>
      </c>
      <c r="H341" s="53">
        <v>36.74</v>
      </c>
    </row>
    <row r="342" ht="30" customHeight="1" outlineLevel="1" spans="1:8">
      <c r="A342" s="119" t="s">
        <v>1384</v>
      </c>
      <c r="B342" s="120"/>
      <c r="C342" s="120" t="str">
        <f t="shared" si="0"/>
        <v>英洞村</v>
      </c>
      <c r="D342" s="50" t="s">
        <v>1271</v>
      </c>
      <c r="E342" s="50" t="s">
        <v>1385</v>
      </c>
      <c r="F342" s="50" t="s">
        <v>1386</v>
      </c>
      <c r="G342" s="121">
        <v>666.666666666667</v>
      </c>
      <c r="H342" s="53">
        <v>11</v>
      </c>
    </row>
    <row r="343" ht="30" customHeight="1" outlineLevel="1" spans="1:8">
      <c r="A343" s="119" t="s">
        <v>1387</v>
      </c>
      <c r="B343" s="120"/>
      <c r="C343" s="120" t="str">
        <f t="shared" si="0"/>
        <v>和平村</v>
      </c>
      <c r="D343" s="50" t="s">
        <v>1271</v>
      </c>
      <c r="E343" s="50" t="s">
        <v>1388</v>
      </c>
      <c r="F343" s="50" t="s">
        <v>1389</v>
      </c>
      <c r="G343" s="121">
        <v>1100</v>
      </c>
      <c r="H343" s="53">
        <v>2.53</v>
      </c>
    </row>
    <row r="344" ht="30" customHeight="1" outlineLevel="1" spans="1:8">
      <c r="A344" s="119" t="s">
        <v>1390</v>
      </c>
      <c r="B344" s="120"/>
      <c r="C344" s="120" t="str">
        <f t="shared" si="0"/>
        <v>中坪村</v>
      </c>
      <c r="D344" s="50" t="s">
        <v>1271</v>
      </c>
      <c r="E344" s="119" t="s">
        <v>1391</v>
      </c>
      <c r="F344" s="50" t="s">
        <v>1392</v>
      </c>
      <c r="G344" s="121">
        <v>1100</v>
      </c>
      <c r="H344" s="53">
        <v>1.65</v>
      </c>
    </row>
    <row r="345" ht="30" customHeight="1" outlineLevel="1" spans="1:8">
      <c r="A345" s="119" t="s">
        <v>1393</v>
      </c>
      <c r="B345" s="120"/>
      <c r="C345" s="120" t="str">
        <f t="shared" si="0"/>
        <v>古都村</v>
      </c>
      <c r="D345" s="50" t="s">
        <v>1271</v>
      </c>
      <c r="E345" s="56" t="s">
        <v>1394</v>
      </c>
      <c r="F345" s="50" t="s">
        <v>1392</v>
      </c>
      <c r="G345" s="121">
        <v>2200</v>
      </c>
      <c r="H345" s="53">
        <v>3.3</v>
      </c>
    </row>
    <row r="346" ht="30" customHeight="1" outlineLevel="1" spans="1:8">
      <c r="A346" s="119" t="s">
        <v>1395</v>
      </c>
      <c r="B346" s="120"/>
      <c r="C346" s="120" t="str">
        <f t="shared" si="0"/>
        <v>洞头村</v>
      </c>
      <c r="D346" s="50" t="s">
        <v>1271</v>
      </c>
      <c r="E346" s="119" t="s">
        <v>1396</v>
      </c>
      <c r="F346" s="50" t="s">
        <v>1397</v>
      </c>
      <c r="G346" s="121">
        <v>432.928571428571</v>
      </c>
      <c r="H346" s="53">
        <v>151.525</v>
      </c>
    </row>
    <row r="347" ht="30" customHeight="1" outlineLevel="1" spans="1:8">
      <c r="A347" s="119" t="s">
        <v>1398</v>
      </c>
      <c r="B347" s="120"/>
      <c r="C347" s="120" t="str">
        <f t="shared" si="0"/>
        <v>洞头村</v>
      </c>
      <c r="D347" s="50" t="s">
        <v>1271</v>
      </c>
      <c r="E347" s="119" t="s">
        <v>1399</v>
      </c>
      <c r="F347" s="50" t="s">
        <v>1400</v>
      </c>
      <c r="G347" s="121">
        <v>523.809523809524</v>
      </c>
      <c r="H347" s="53">
        <v>16.5</v>
      </c>
    </row>
    <row r="348" ht="30" customHeight="1" outlineLevel="1" spans="1:8">
      <c r="A348" s="127" t="s">
        <v>1401</v>
      </c>
      <c r="B348" s="120"/>
      <c r="C348" s="120" t="str">
        <f t="shared" si="0"/>
        <v>古顶村</v>
      </c>
      <c r="D348" s="50" t="s">
        <v>1271</v>
      </c>
      <c r="E348" s="127" t="s">
        <v>1402</v>
      </c>
      <c r="F348" s="50" t="s">
        <v>1403</v>
      </c>
      <c r="G348" s="121">
        <v>481.971995332555</v>
      </c>
      <c r="H348" s="53">
        <v>41.305</v>
      </c>
    </row>
    <row r="349" ht="30" customHeight="1" outlineLevel="1" spans="1:8">
      <c r="A349" s="119" t="s">
        <v>1404</v>
      </c>
      <c r="B349" s="120"/>
      <c r="C349" s="120" t="str">
        <f t="shared" si="0"/>
        <v>古顶村</v>
      </c>
      <c r="D349" s="50" t="s">
        <v>1271</v>
      </c>
      <c r="E349" s="119" t="s">
        <v>1405</v>
      </c>
      <c r="F349" s="50" t="s">
        <v>1406</v>
      </c>
      <c r="G349" s="121">
        <v>2379.25925925926</v>
      </c>
      <c r="H349" s="53">
        <v>32.12</v>
      </c>
    </row>
    <row r="350" ht="30" customHeight="1" outlineLevel="1" spans="1:8">
      <c r="A350" s="50" t="s">
        <v>1407</v>
      </c>
      <c r="B350" s="120"/>
      <c r="C350" s="120" t="str">
        <f t="shared" si="0"/>
        <v>三合村</v>
      </c>
      <c r="D350" s="50" t="s">
        <v>1271</v>
      </c>
      <c r="E350" s="50" t="s">
        <v>1408</v>
      </c>
      <c r="F350" s="50" t="s">
        <v>1409</v>
      </c>
      <c r="G350" s="121">
        <v>200</v>
      </c>
      <c r="H350" s="54">
        <v>3.52</v>
      </c>
    </row>
    <row r="351" ht="30" customHeight="1" outlineLevel="1" spans="1:8">
      <c r="A351" s="119" t="s">
        <v>1410</v>
      </c>
      <c r="B351" s="120"/>
      <c r="C351" s="120" t="str">
        <f t="shared" si="0"/>
        <v>甲报村</v>
      </c>
      <c r="D351" s="50" t="s">
        <v>1271</v>
      </c>
      <c r="E351" s="50" t="s">
        <v>1411</v>
      </c>
      <c r="F351" s="50" t="s">
        <v>1412</v>
      </c>
      <c r="G351" s="121">
        <v>2715.86206896552</v>
      </c>
      <c r="H351" s="53">
        <v>7.876</v>
      </c>
    </row>
    <row r="352" ht="30" customHeight="1" outlineLevel="1" spans="1:8">
      <c r="A352" s="119" t="s">
        <v>1413</v>
      </c>
      <c r="B352" s="120"/>
      <c r="C352" s="120" t="str">
        <f t="shared" si="0"/>
        <v>寨怀村</v>
      </c>
      <c r="D352" s="50" t="s">
        <v>1271</v>
      </c>
      <c r="E352" s="50" t="s">
        <v>1414</v>
      </c>
      <c r="F352" s="50" t="s">
        <v>1415</v>
      </c>
      <c r="G352" s="121">
        <v>13.5384615384615</v>
      </c>
      <c r="H352" s="54">
        <v>0.704</v>
      </c>
    </row>
    <row r="353" ht="30" customHeight="1" outlineLevel="1" spans="1:8">
      <c r="A353" s="119" t="s">
        <v>1416</v>
      </c>
      <c r="B353" s="120"/>
      <c r="C353" s="120" t="str">
        <f t="shared" si="0"/>
        <v>吉曼村</v>
      </c>
      <c r="D353" s="50" t="s">
        <v>1271</v>
      </c>
      <c r="E353" s="119" t="s">
        <v>1417</v>
      </c>
      <c r="F353" s="50" t="s">
        <v>1418</v>
      </c>
      <c r="G353" s="121">
        <v>639.618922470434</v>
      </c>
      <c r="H353" s="54">
        <v>48.675</v>
      </c>
    </row>
    <row r="354" ht="30" customHeight="1" outlineLevel="1" spans="1:8">
      <c r="A354" s="119" t="s">
        <v>1419</v>
      </c>
      <c r="B354" s="120"/>
      <c r="C354" s="120" t="str">
        <f t="shared" si="0"/>
        <v>吉曼村</v>
      </c>
      <c r="D354" s="50" t="s">
        <v>1271</v>
      </c>
      <c r="E354" s="119" t="s">
        <v>1420</v>
      </c>
      <c r="F354" s="50" t="s">
        <v>1421</v>
      </c>
      <c r="G354" s="121">
        <v>834.821428571429</v>
      </c>
      <c r="H354" s="54">
        <v>32.725</v>
      </c>
    </row>
    <row r="355" ht="30" customHeight="1" outlineLevel="1" spans="1:8">
      <c r="A355" s="128" t="s">
        <v>1422</v>
      </c>
      <c r="B355" s="120"/>
      <c r="C355" s="120" t="str">
        <f t="shared" si="0"/>
        <v>江门村</v>
      </c>
      <c r="D355" s="50" t="s">
        <v>1271</v>
      </c>
      <c r="E355" s="119" t="s">
        <v>1423</v>
      </c>
      <c r="F355" s="50" t="s">
        <v>1424</v>
      </c>
      <c r="G355" s="121">
        <v>423.958333333333</v>
      </c>
      <c r="H355" s="54">
        <v>8.14</v>
      </c>
    </row>
    <row r="356" ht="30" customHeight="1" outlineLevel="1" spans="1:8">
      <c r="A356" s="50" t="s">
        <v>1425</v>
      </c>
      <c r="B356" s="120"/>
      <c r="C356" s="120" t="str">
        <f t="shared" si="0"/>
        <v>吉曼村</v>
      </c>
      <c r="D356" s="50" t="s">
        <v>1271</v>
      </c>
      <c r="E356" s="119" t="s">
        <v>1426</v>
      </c>
      <c r="F356" s="50" t="s">
        <v>1427</v>
      </c>
      <c r="G356" s="121">
        <v>690.758293838863</v>
      </c>
      <c r="H356" s="54">
        <v>29.15</v>
      </c>
    </row>
    <row r="357" ht="30" customHeight="1" outlineLevel="1" spans="1:8">
      <c r="A357" s="128" t="s">
        <v>1428</v>
      </c>
      <c r="B357" s="120"/>
      <c r="C357" s="120" t="str">
        <f t="shared" si="0"/>
        <v>江门村</v>
      </c>
      <c r="D357" s="50" t="s">
        <v>1271</v>
      </c>
      <c r="E357" s="119" t="s">
        <v>1429</v>
      </c>
      <c r="F357" s="50" t="s">
        <v>1430</v>
      </c>
      <c r="G357" s="121">
        <v>420</v>
      </c>
      <c r="H357" s="54">
        <v>9.24</v>
      </c>
    </row>
    <row r="358" ht="30" customHeight="1" outlineLevel="1" spans="1:8">
      <c r="A358" s="119" t="s">
        <v>1431</v>
      </c>
      <c r="B358" s="120"/>
      <c r="C358" s="120" t="str">
        <f t="shared" si="0"/>
        <v>吉曼村</v>
      </c>
      <c r="D358" s="50" t="s">
        <v>1271</v>
      </c>
      <c r="E358" s="119" t="s">
        <v>1426</v>
      </c>
      <c r="F358" s="50" t="s">
        <v>1432</v>
      </c>
      <c r="G358" s="121">
        <v>963.475177304965</v>
      </c>
      <c r="H358" s="54">
        <v>27.17</v>
      </c>
    </row>
    <row r="359" ht="30" customHeight="1" outlineLevel="1" spans="1:8">
      <c r="A359" s="119" t="s">
        <v>1433</v>
      </c>
      <c r="B359" s="120"/>
      <c r="C359" s="120" t="str">
        <f t="shared" si="0"/>
        <v>江门村</v>
      </c>
      <c r="D359" s="50" t="s">
        <v>1271</v>
      </c>
      <c r="E359" s="119" t="s">
        <v>1434</v>
      </c>
      <c r="F359" s="50" t="s">
        <v>1435</v>
      </c>
      <c r="G359" s="121">
        <v>1710.43956043956</v>
      </c>
      <c r="H359" s="54">
        <v>31.13</v>
      </c>
    </row>
    <row r="360" ht="30" customHeight="1" outlineLevel="1" spans="1:8">
      <c r="A360" s="119" t="s">
        <v>1436</v>
      </c>
      <c r="B360" s="120"/>
      <c r="C360" s="120" t="str">
        <f t="shared" si="0"/>
        <v>大伞村</v>
      </c>
      <c r="D360" s="50" t="s">
        <v>1271</v>
      </c>
      <c r="E360" s="119" t="s">
        <v>1437</v>
      </c>
      <c r="F360" s="50" t="s">
        <v>1438</v>
      </c>
      <c r="G360" s="121">
        <v>611.494974874372</v>
      </c>
      <c r="H360" s="54">
        <v>48.675</v>
      </c>
    </row>
    <row r="361" ht="30" customHeight="1" outlineLevel="1" spans="1:8">
      <c r="A361" s="50" t="s">
        <v>1439</v>
      </c>
      <c r="B361" s="120"/>
      <c r="C361" s="120" t="str">
        <f t="shared" si="0"/>
        <v>三寸村</v>
      </c>
      <c r="D361" s="50" t="s">
        <v>1271</v>
      </c>
      <c r="E361" s="119" t="s">
        <v>1440</v>
      </c>
      <c r="F361" s="50" t="s">
        <v>1441</v>
      </c>
      <c r="G361" s="121">
        <v>743.562231759657</v>
      </c>
      <c r="H361" s="54">
        <v>34.65</v>
      </c>
    </row>
    <row r="362" ht="30" customHeight="1" outlineLevel="1" spans="1:8">
      <c r="A362" s="50" t="s">
        <v>1442</v>
      </c>
      <c r="B362" s="120"/>
      <c r="C362" s="120" t="str">
        <f t="shared" si="0"/>
        <v>大伞村</v>
      </c>
      <c r="D362" s="50" t="s">
        <v>1271</v>
      </c>
      <c r="E362" s="119" t="s">
        <v>1443</v>
      </c>
      <c r="F362" s="50" t="s">
        <v>1444</v>
      </c>
      <c r="G362" s="121">
        <v>967.518248175183</v>
      </c>
      <c r="H362" s="54">
        <v>26.51</v>
      </c>
    </row>
    <row r="363" ht="30" customHeight="1" outlineLevel="1" spans="1:8">
      <c r="A363" s="50" t="s">
        <v>1445</v>
      </c>
      <c r="B363" s="120"/>
      <c r="C363" s="120" t="str">
        <f t="shared" si="0"/>
        <v>三寸村</v>
      </c>
      <c r="D363" s="50" t="s">
        <v>1271</v>
      </c>
      <c r="E363" s="119" t="s">
        <v>1446</v>
      </c>
      <c r="F363" s="50" t="s">
        <v>1447</v>
      </c>
      <c r="G363" s="121">
        <v>842.934782608696</v>
      </c>
      <c r="H363" s="54">
        <v>15.51</v>
      </c>
    </row>
    <row r="364" ht="30" customHeight="1" outlineLevel="1" spans="1:8">
      <c r="A364" s="50" t="s">
        <v>1448</v>
      </c>
      <c r="B364" s="120"/>
      <c r="C364" s="120" t="str">
        <f t="shared" si="0"/>
        <v>洋岭村</v>
      </c>
      <c r="D364" s="50" t="s">
        <v>1271</v>
      </c>
      <c r="E364" s="119" t="s">
        <v>1449</v>
      </c>
      <c r="F364" s="50" t="s">
        <v>1450</v>
      </c>
      <c r="G364" s="121">
        <v>887.272727272727</v>
      </c>
      <c r="H364" s="54">
        <v>10.736</v>
      </c>
    </row>
    <row r="365" ht="30" customHeight="1" outlineLevel="1" spans="1:8">
      <c r="A365" s="50" t="s">
        <v>1451</v>
      </c>
      <c r="B365" s="120"/>
      <c r="C365" s="120" t="str">
        <f t="shared" si="0"/>
        <v>泗溪村</v>
      </c>
      <c r="D365" s="50" t="s">
        <v>1271</v>
      </c>
      <c r="E365" s="119" t="s">
        <v>1452</v>
      </c>
      <c r="F365" s="50" t="s">
        <v>1453</v>
      </c>
      <c r="G365" s="121">
        <v>3300</v>
      </c>
      <c r="H365" s="54">
        <v>13.2</v>
      </c>
    </row>
    <row r="366" ht="30" customHeight="1" outlineLevel="1" spans="1:8">
      <c r="A366" s="128" t="s">
        <v>1454</v>
      </c>
      <c r="B366" s="120"/>
      <c r="C366" s="120" t="str">
        <f t="shared" si="0"/>
        <v>大段村</v>
      </c>
      <c r="D366" s="50" t="s">
        <v>1271</v>
      </c>
      <c r="E366" s="119" t="s">
        <v>1455</v>
      </c>
      <c r="F366" s="50" t="s">
        <v>1456</v>
      </c>
      <c r="G366" s="121">
        <v>944.533333333333</v>
      </c>
      <c r="H366" s="54">
        <v>14.168</v>
      </c>
    </row>
    <row r="367" ht="30" customHeight="1" outlineLevel="1" spans="1:8">
      <c r="A367" s="50" t="s">
        <v>1457</v>
      </c>
      <c r="B367" s="120"/>
      <c r="C367" s="120" t="str">
        <f t="shared" si="0"/>
        <v>洋岭村</v>
      </c>
      <c r="D367" s="50" t="s">
        <v>1271</v>
      </c>
      <c r="E367" s="119" t="s">
        <v>1458</v>
      </c>
      <c r="F367" s="50" t="s">
        <v>1459</v>
      </c>
      <c r="G367" s="121">
        <v>1132.87356321839</v>
      </c>
      <c r="H367" s="54">
        <v>9.856</v>
      </c>
    </row>
    <row r="368" ht="30" customHeight="1" outlineLevel="1" spans="1:8">
      <c r="A368" s="50" t="s">
        <v>1460</v>
      </c>
      <c r="B368" s="120"/>
      <c r="C368" s="120" t="str">
        <f t="shared" si="0"/>
        <v>大伞村</v>
      </c>
      <c r="D368" s="50" t="s">
        <v>1271</v>
      </c>
      <c r="E368" s="119" t="s">
        <v>1461</v>
      </c>
      <c r="F368" s="50" t="s">
        <v>1462</v>
      </c>
      <c r="G368" s="121">
        <v>1992.94117647059</v>
      </c>
      <c r="H368" s="54">
        <v>13.552</v>
      </c>
    </row>
    <row r="369" ht="30" customHeight="1" outlineLevel="1" spans="1:8">
      <c r="A369" s="50" t="s">
        <v>1463</v>
      </c>
      <c r="B369" s="120"/>
      <c r="C369" s="120" t="str">
        <f t="shared" si="0"/>
        <v>洋岭村</v>
      </c>
      <c r="D369" s="50" t="s">
        <v>1271</v>
      </c>
      <c r="E369" s="119" t="s">
        <v>1464</v>
      </c>
      <c r="F369" s="50" t="s">
        <v>1465</v>
      </c>
      <c r="G369" s="121">
        <v>2191.02040816327</v>
      </c>
      <c r="H369" s="54">
        <v>10.736</v>
      </c>
    </row>
    <row r="370" ht="30" customHeight="1" outlineLevel="1" spans="1:8">
      <c r="A370" s="50" t="s">
        <v>1466</v>
      </c>
      <c r="B370" s="120"/>
      <c r="C370" s="120" t="str">
        <f t="shared" si="0"/>
        <v>新塘村</v>
      </c>
      <c r="D370" s="50" t="s">
        <v>1271</v>
      </c>
      <c r="E370" s="119" t="s">
        <v>1467</v>
      </c>
      <c r="F370" s="50" t="s">
        <v>1468</v>
      </c>
      <c r="G370" s="121">
        <v>2680</v>
      </c>
      <c r="H370" s="54">
        <v>11.792</v>
      </c>
    </row>
    <row r="371" ht="30" customHeight="1" outlineLevel="1" spans="1:8">
      <c r="A371" s="119" t="s">
        <v>1469</v>
      </c>
      <c r="B371" s="120"/>
      <c r="C371" s="120" t="str">
        <f t="shared" si="0"/>
        <v>大伞村</v>
      </c>
      <c r="D371" s="50" t="s">
        <v>1271</v>
      </c>
      <c r="E371" s="119" t="s">
        <v>1470</v>
      </c>
      <c r="F371" s="50" t="s">
        <v>1471</v>
      </c>
      <c r="G371" s="121">
        <v>2660.46511627907</v>
      </c>
      <c r="H371" s="54">
        <v>11.44</v>
      </c>
    </row>
    <row r="372" ht="30" customHeight="1" outlineLevel="1" spans="1:8">
      <c r="A372" s="123" t="s">
        <v>1472</v>
      </c>
      <c r="B372" s="120"/>
      <c r="C372" s="120" t="str">
        <f t="shared" si="0"/>
        <v>三合村</v>
      </c>
      <c r="D372" s="50" t="s">
        <v>1271</v>
      </c>
      <c r="E372" s="129" t="s">
        <v>1473</v>
      </c>
      <c r="F372" s="50" t="s">
        <v>1474</v>
      </c>
      <c r="G372" s="121">
        <v>797.639123102867</v>
      </c>
      <c r="H372" s="53">
        <v>47.3</v>
      </c>
    </row>
    <row r="373" ht="30" customHeight="1" outlineLevel="1" spans="1:8">
      <c r="A373" s="123" t="s">
        <v>1475</v>
      </c>
      <c r="B373" s="120"/>
      <c r="C373" s="120" t="str">
        <f t="shared" si="0"/>
        <v>三合村</v>
      </c>
      <c r="D373" s="50" t="s">
        <v>1271</v>
      </c>
      <c r="E373" s="129" t="s">
        <v>1476</v>
      </c>
      <c r="F373" s="50" t="s">
        <v>1477</v>
      </c>
      <c r="G373" s="121">
        <v>643.291139240506</v>
      </c>
      <c r="H373" s="53">
        <v>50.82</v>
      </c>
    </row>
    <row r="374" ht="30" customHeight="1" outlineLevel="1" spans="1:8">
      <c r="A374" s="123" t="s">
        <v>1478</v>
      </c>
      <c r="B374" s="120"/>
      <c r="C374" s="120" t="str">
        <f t="shared" si="0"/>
        <v>三合村</v>
      </c>
      <c r="D374" s="50" t="s">
        <v>1271</v>
      </c>
      <c r="E374" s="129" t="s">
        <v>1479</v>
      </c>
      <c r="F374" s="50" t="s">
        <v>1480</v>
      </c>
      <c r="G374" s="121">
        <v>303.809523809524</v>
      </c>
      <c r="H374" s="53">
        <v>31.9</v>
      </c>
    </row>
    <row r="375" ht="30" customHeight="1" outlineLevel="1" spans="1:8">
      <c r="A375" s="123" t="s">
        <v>1481</v>
      </c>
      <c r="B375" s="120"/>
      <c r="C375" s="120" t="str">
        <f t="shared" si="0"/>
        <v>西廓村</v>
      </c>
      <c r="D375" s="50" t="s">
        <v>1271</v>
      </c>
      <c r="E375" s="129" t="s">
        <v>1482</v>
      </c>
      <c r="F375" s="50" t="s">
        <v>1483</v>
      </c>
      <c r="G375" s="121">
        <v>550</v>
      </c>
      <c r="H375" s="53">
        <v>47.3</v>
      </c>
    </row>
    <row r="376" ht="30" customHeight="1" outlineLevel="1" spans="1:8">
      <c r="A376" s="123" t="s">
        <v>1484</v>
      </c>
      <c r="B376" s="120"/>
      <c r="C376" s="120" t="str">
        <f t="shared" si="0"/>
        <v>罗龙村</v>
      </c>
      <c r="D376" s="50" t="s">
        <v>1271</v>
      </c>
      <c r="E376" s="129" t="s">
        <v>1485</v>
      </c>
      <c r="F376" s="50" t="s">
        <v>1486</v>
      </c>
      <c r="G376" s="121">
        <v>564.666666666667</v>
      </c>
      <c r="H376" s="53">
        <v>23.716</v>
      </c>
    </row>
    <row r="377" ht="30" customHeight="1" outlineLevel="1" spans="1:8">
      <c r="A377" s="123" t="s">
        <v>1487</v>
      </c>
      <c r="B377" s="120"/>
      <c r="C377" s="120" t="str">
        <f t="shared" si="0"/>
        <v>云际村</v>
      </c>
      <c r="D377" s="50" t="s">
        <v>1271</v>
      </c>
      <c r="E377" s="129" t="s">
        <v>1488</v>
      </c>
      <c r="F377" s="50" t="s">
        <v>1489</v>
      </c>
      <c r="G377" s="121">
        <v>1291.79487179487</v>
      </c>
      <c r="H377" s="53">
        <v>40.304</v>
      </c>
    </row>
    <row r="378" ht="30" customHeight="1" outlineLevel="1" spans="1:8">
      <c r="A378" s="123" t="s">
        <v>1490</v>
      </c>
      <c r="B378" s="120"/>
      <c r="C378" s="120" t="str">
        <f t="shared" si="0"/>
        <v>毛潭村</v>
      </c>
      <c r="D378" s="50" t="s">
        <v>1271</v>
      </c>
      <c r="E378" s="129" t="s">
        <v>1491</v>
      </c>
      <c r="F378" s="50" t="s">
        <v>1492</v>
      </c>
      <c r="G378" s="121">
        <v>800</v>
      </c>
      <c r="H378" s="54">
        <v>28.16</v>
      </c>
    </row>
    <row r="379" ht="30" customHeight="1" outlineLevel="1" spans="1:8">
      <c r="A379" s="123" t="s">
        <v>1493</v>
      </c>
      <c r="B379" s="120"/>
      <c r="C379" s="120" t="str">
        <f t="shared" si="0"/>
        <v>毛潭村</v>
      </c>
      <c r="D379" s="50" t="s">
        <v>1271</v>
      </c>
      <c r="E379" s="129" t="s">
        <v>1494</v>
      </c>
      <c r="F379" s="50" t="s">
        <v>1495</v>
      </c>
      <c r="G379" s="121">
        <v>222.222222222222</v>
      </c>
      <c r="H379" s="54">
        <v>2.2</v>
      </c>
    </row>
    <row r="380" ht="30" customHeight="1" outlineLevel="1" spans="1:8">
      <c r="A380" s="123" t="s">
        <v>1496</v>
      </c>
      <c r="B380" s="120"/>
      <c r="C380" s="120" t="str">
        <f t="shared" si="0"/>
        <v>洞头村</v>
      </c>
      <c r="D380" s="50" t="s">
        <v>1271</v>
      </c>
      <c r="E380" s="129" t="s">
        <v>1497</v>
      </c>
      <c r="F380" s="50" t="s">
        <v>1498</v>
      </c>
      <c r="G380" s="121">
        <v>539.21568627451</v>
      </c>
      <c r="H380" s="53">
        <v>11</v>
      </c>
    </row>
    <row r="381" ht="30" customHeight="1" outlineLevel="1" spans="1:8">
      <c r="A381" s="123" t="s">
        <v>1499</v>
      </c>
      <c r="B381" s="120"/>
      <c r="C381" s="120" t="s">
        <v>1500</v>
      </c>
      <c r="D381" s="50" t="s">
        <v>1271</v>
      </c>
      <c r="E381" s="124" t="s">
        <v>1501</v>
      </c>
      <c r="F381" s="50" t="s">
        <v>1502</v>
      </c>
      <c r="G381" s="121">
        <v>175.142160844842</v>
      </c>
      <c r="H381" s="53">
        <v>21.56</v>
      </c>
    </row>
    <row r="382" ht="30" customHeight="1" outlineLevel="1" spans="1:8">
      <c r="A382" s="50" t="s">
        <v>1503</v>
      </c>
      <c r="B382" s="120"/>
      <c r="C382" s="120" t="s">
        <v>1504</v>
      </c>
      <c r="D382" s="50" t="s">
        <v>1271</v>
      </c>
      <c r="E382" s="119" t="s">
        <v>1505</v>
      </c>
      <c r="F382" s="50" t="s">
        <v>1506</v>
      </c>
      <c r="G382" s="121">
        <v>1079.375</v>
      </c>
      <c r="H382" s="53">
        <v>17.27</v>
      </c>
    </row>
    <row r="383" ht="30" customHeight="1" outlineLevel="1" spans="1:8">
      <c r="A383" s="50" t="s">
        <v>1507</v>
      </c>
      <c r="B383" s="120"/>
      <c r="C383" s="120" t="s">
        <v>1504</v>
      </c>
      <c r="D383" s="50" t="s">
        <v>1271</v>
      </c>
      <c r="E383" s="119" t="s">
        <v>1508</v>
      </c>
      <c r="F383" s="50" t="s">
        <v>1509</v>
      </c>
      <c r="G383" s="121">
        <v>280.203784570597</v>
      </c>
      <c r="H383" s="53">
        <v>19.25</v>
      </c>
    </row>
    <row r="384" ht="30" customHeight="1" outlineLevel="1" spans="1:8">
      <c r="A384" s="50" t="s">
        <v>1510</v>
      </c>
      <c r="B384" s="120"/>
      <c r="C384" s="120" t="s">
        <v>1511</v>
      </c>
      <c r="D384" s="50" t="s">
        <v>1271</v>
      </c>
      <c r="E384" s="119" t="s">
        <v>1512</v>
      </c>
      <c r="F384" s="50" t="s">
        <v>1513</v>
      </c>
      <c r="G384" s="121">
        <v>1009.27835051546</v>
      </c>
      <c r="H384" s="53">
        <v>39.16</v>
      </c>
    </row>
    <row r="385" ht="30" customHeight="1" outlineLevel="1" spans="1:8">
      <c r="A385" s="50" t="s">
        <v>1514</v>
      </c>
      <c r="B385" s="120"/>
      <c r="C385" s="120" t="s">
        <v>1515</v>
      </c>
      <c r="D385" s="50" t="s">
        <v>1271</v>
      </c>
      <c r="E385" s="119" t="s">
        <v>1516</v>
      </c>
      <c r="F385" s="50" t="s">
        <v>1517</v>
      </c>
      <c r="G385" s="121">
        <v>498.666666666667</v>
      </c>
      <c r="H385" s="53">
        <v>5.984</v>
      </c>
    </row>
    <row r="386" ht="30" customHeight="1" outlineLevel="1" spans="1:8">
      <c r="A386" s="130" t="s">
        <v>1518</v>
      </c>
      <c r="B386" s="120"/>
      <c r="C386" s="120" t="s">
        <v>1519</v>
      </c>
      <c r="D386" s="50" t="s">
        <v>1271</v>
      </c>
      <c r="E386" s="119" t="s">
        <v>1520</v>
      </c>
      <c r="F386" s="50" t="s">
        <v>1521</v>
      </c>
      <c r="G386" s="121">
        <v>920</v>
      </c>
      <c r="H386" s="53">
        <v>25.3</v>
      </c>
    </row>
    <row r="387" ht="30" customHeight="1" outlineLevel="1" spans="1:8">
      <c r="A387" s="119" t="s">
        <v>1522</v>
      </c>
      <c r="B387" s="120"/>
      <c r="C387" s="120" t="s">
        <v>1523</v>
      </c>
      <c r="D387" s="50" t="s">
        <v>1271</v>
      </c>
      <c r="E387" s="119" t="s">
        <v>1524</v>
      </c>
      <c r="F387" s="50" t="s">
        <v>1525</v>
      </c>
      <c r="G387" s="121">
        <v>189.311594202899</v>
      </c>
      <c r="H387" s="53">
        <v>31.35</v>
      </c>
    </row>
    <row r="388" ht="30" customHeight="1" outlineLevel="1" spans="1:8">
      <c r="A388" s="119" t="s">
        <v>1526</v>
      </c>
      <c r="B388" s="120"/>
      <c r="C388" s="120" t="s">
        <v>1523</v>
      </c>
      <c r="D388" s="50" t="s">
        <v>1271</v>
      </c>
      <c r="E388" s="119" t="s">
        <v>1527</v>
      </c>
      <c r="F388" s="50" t="s">
        <v>1528</v>
      </c>
      <c r="G388" s="121">
        <v>227.521367521368</v>
      </c>
      <c r="H388" s="53">
        <v>13.31</v>
      </c>
    </row>
    <row r="389" ht="30" customHeight="1" outlineLevel="1" spans="1:8">
      <c r="A389" s="119" t="s">
        <v>1529</v>
      </c>
      <c r="B389" s="120"/>
      <c r="C389" s="120" t="s">
        <v>1530</v>
      </c>
      <c r="D389" s="50" t="s">
        <v>1271</v>
      </c>
      <c r="E389" s="119" t="s">
        <v>1531</v>
      </c>
      <c r="F389" s="50" t="s">
        <v>1532</v>
      </c>
      <c r="G389" s="121">
        <v>160.119047619048</v>
      </c>
      <c r="H389" s="53">
        <v>22.1925</v>
      </c>
    </row>
    <row r="390" ht="30" customHeight="1" outlineLevel="1" spans="1:8">
      <c r="A390" s="119" t="s">
        <v>1533</v>
      </c>
      <c r="B390" s="120"/>
      <c r="C390" s="120" t="s">
        <v>1530</v>
      </c>
      <c r="D390" s="50" t="s">
        <v>1271</v>
      </c>
      <c r="E390" s="119" t="s">
        <v>1534</v>
      </c>
      <c r="F390" s="50" t="s">
        <v>1535</v>
      </c>
      <c r="G390" s="121">
        <v>996.644295302013</v>
      </c>
      <c r="H390" s="53">
        <v>29.7</v>
      </c>
    </row>
    <row r="391" ht="30" customHeight="1" outlineLevel="1" spans="1:8">
      <c r="A391" s="119" t="s">
        <v>1536</v>
      </c>
      <c r="B391" s="120"/>
      <c r="C391" s="120" t="s">
        <v>1530</v>
      </c>
      <c r="D391" s="50" t="s">
        <v>1271</v>
      </c>
      <c r="E391" s="119" t="s">
        <v>1537</v>
      </c>
      <c r="F391" s="50" t="s">
        <v>1538</v>
      </c>
      <c r="G391" s="121">
        <v>1157.89473684211</v>
      </c>
      <c r="H391" s="53">
        <v>28.6</v>
      </c>
    </row>
    <row r="392" ht="30" customHeight="1" outlineLevel="1" spans="1:8">
      <c r="A392" s="131" t="s">
        <v>1539</v>
      </c>
      <c r="B392" s="120"/>
      <c r="C392" s="120" t="s">
        <v>1540</v>
      </c>
      <c r="D392" s="50" t="s">
        <v>1271</v>
      </c>
      <c r="E392" s="119" t="s">
        <v>1541</v>
      </c>
      <c r="F392" s="50" t="s">
        <v>1542</v>
      </c>
      <c r="G392" s="121">
        <v>1105.74626865672</v>
      </c>
      <c r="H392" s="53">
        <v>29.634</v>
      </c>
    </row>
    <row r="393" ht="30" customHeight="1" outlineLevel="1" spans="1:8">
      <c r="A393" s="132" t="s">
        <v>1543</v>
      </c>
      <c r="B393" s="120"/>
      <c r="C393" s="120" t="s">
        <v>1544</v>
      </c>
      <c r="D393" s="50" t="s">
        <v>1271</v>
      </c>
      <c r="E393" s="119" t="s">
        <v>1545</v>
      </c>
      <c r="F393" s="50" t="s">
        <v>1546</v>
      </c>
      <c r="G393" s="121">
        <v>114.647887323944</v>
      </c>
      <c r="H393" s="53">
        <v>8.14</v>
      </c>
    </row>
    <row r="394" ht="30" customHeight="1" outlineLevel="1" spans="1:8">
      <c r="A394" s="50" t="s">
        <v>1547</v>
      </c>
      <c r="B394" s="120"/>
      <c r="C394" s="120" t="s">
        <v>1548</v>
      </c>
      <c r="D394" s="50" t="s">
        <v>1271</v>
      </c>
      <c r="E394" s="50" t="s">
        <v>1549</v>
      </c>
      <c r="F394" s="50" t="s">
        <v>1550</v>
      </c>
      <c r="G394" s="121">
        <v>1023</v>
      </c>
      <c r="H394" s="53">
        <v>30.69</v>
      </c>
    </row>
    <row r="395" ht="30" customHeight="1" outlineLevel="1" spans="1:8">
      <c r="A395" s="50" t="s">
        <v>1551</v>
      </c>
      <c r="B395" s="120"/>
      <c r="C395" s="120" t="s">
        <v>1552</v>
      </c>
      <c r="D395" s="50" t="s">
        <v>1271</v>
      </c>
      <c r="E395" s="50" t="s">
        <v>1553</v>
      </c>
      <c r="F395" s="50" t="s">
        <v>1554</v>
      </c>
      <c r="G395" s="121">
        <v>492.878338278932</v>
      </c>
      <c r="H395" s="53">
        <v>16.61</v>
      </c>
    </row>
    <row r="396" ht="30" customHeight="1" outlineLevel="1" spans="1:8">
      <c r="A396" s="50" t="s">
        <v>1555</v>
      </c>
      <c r="B396" s="120"/>
      <c r="C396" s="120" t="s">
        <v>1552</v>
      </c>
      <c r="D396" s="50" t="s">
        <v>1271</v>
      </c>
      <c r="E396" s="50" t="s">
        <v>1556</v>
      </c>
      <c r="F396" s="50" t="s">
        <v>1557</v>
      </c>
      <c r="G396" s="121">
        <v>257.117750439367</v>
      </c>
      <c r="H396" s="53">
        <v>29.26</v>
      </c>
    </row>
    <row r="397" ht="30" customHeight="1" outlineLevel="1" spans="1:8">
      <c r="A397" s="50" t="s">
        <v>1558</v>
      </c>
      <c r="B397" s="120"/>
      <c r="C397" s="120" t="s">
        <v>1552</v>
      </c>
      <c r="D397" s="50" t="s">
        <v>1271</v>
      </c>
      <c r="E397" s="50" t="s">
        <v>1559</v>
      </c>
      <c r="F397" s="50" t="s">
        <v>1560</v>
      </c>
      <c r="G397" s="121">
        <v>4690.56603773585</v>
      </c>
      <c r="H397" s="53">
        <v>49.72</v>
      </c>
    </row>
    <row r="398" ht="30" customHeight="1" outlineLevel="1" spans="1:8">
      <c r="A398" s="123" t="s">
        <v>1561</v>
      </c>
      <c r="B398" s="120"/>
      <c r="C398" s="120" t="str">
        <f t="shared" ref="C398:C416" si="1">MID(A398,4,3)</f>
        <v>高兰村</v>
      </c>
      <c r="D398" s="50" t="s">
        <v>1271</v>
      </c>
      <c r="E398" s="119" t="s">
        <v>1562</v>
      </c>
      <c r="F398" s="50" t="s">
        <v>1563</v>
      </c>
      <c r="G398" s="121">
        <v>33.2182916307161</v>
      </c>
      <c r="H398" s="53">
        <v>3.85</v>
      </c>
    </row>
    <row r="399" ht="30" customHeight="1" outlineLevel="1" spans="1:8">
      <c r="A399" s="123" t="s">
        <v>1564</v>
      </c>
      <c r="B399" s="120"/>
      <c r="C399" s="120" t="str">
        <f t="shared" si="1"/>
        <v>高兰村</v>
      </c>
      <c r="D399" s="50" t="s">
        <v>1271</v>
      </c>
      <c r="E399" s="119" t="s">
        <v>1565</v>
      </c>
      <c r="F399" s="50" t="s">
        <v>1566</v>
      </c>
      <c r="G399" s="121">
        <v>372.307692307692</v>
      </c>
      <c r="H399" s="53">
        <v>14.52</v>
      </c>
    </row>
    <row r="400" ht="30" customHeight="1" outlineLevel="1" spans="1:8">
      <c r="A400" s="123" t="s">
        <v>1567</v>
      </c>
      <c r="B400" s="120"/>
      <c r="C400" s="120" t="str">
        <f t="shared" si="1"/>
        <v>枫木村</v>
      </c>
      <c r="D400" s="50" t="s">
        <v>1271</v>
      </c>
      <c r="E400" s="119" t="s">
        <v>1568</v>
      </c>
      <c r="F400" s="50" t="s">
        <v>1569</v>
      </c>
      <c r="G400" s="121">
        <v>418.853974121996</v>
      </c>
      <c r="H400" s="53">
        <v>22.66</v>
      </c>
    </row>
    <row r="401" ht="30" customHeight="1" outlineLevel="1" spans="1:8">
      <c r="A401" s="119" t="s">
        <v>1570</v>
      </c>
      <c r="B401" s="120"/>
      <c r="C401" s="120" t="str">
        <f t="shared" si="1"/>
        <v>枫木村</v>
      </c>
      <c r="D401" s="50" t="s">
        <v>1271</v>
      </c>
      <c r="E401" s="119" t="s">
        <v>1571</v>
      </c>
      <c r="F401" s="50" t="s">
        <v>1572</v>
      </c>
      <c r="G401" s="121">
        <v>134.336283185841</v>
      </c>
      <c r="H401" s="53">
        <v>15.18</v>
      </c>
    </row>
    <row r="402" ht="30" customHeight="1" outlineLevel="1" spans="1:8">
      <c r="A402" s="119" t="s">
        <v>1573</v>
      </c>
      <c r="B402" s="120"/>
      <c r="C402" s="120" t="str">
        <f t="shared" si="1"/>
        <v>枫木村</v>
      </c>
      <c r="D402" s="50" t="s">
        <v>1271</v>
      </c>
      <c r="E402" s="119" t="s">
        <v>1574</v>
      </c>
      <c r="F402" s="50" t="s">
        <v>1575</v>
      </c>
      <c r="G402" s="121">
        <v>535.361216730038</v>
      </c>
      <c r="H402" s="53">
        <v>14.08</v>
      </c>
    </row>
    <row r="403" ht="30" customHeight="1" outlineLevel="1" spans="1:8">
      <c r="A403" s="119" t="s">
        <v>1576</v>
      </c>
      <c r="B403" s="120"/>
      <c r="C403" s="120" t="str">
        <f t="shared" si="1"/>
        <v>高兰村</v>
      </c>
      <c r="D403" s="50" t="s">
        <v>1271</v>
      </c>
      <c r="E403" s="119" t="s">
        <v>1577</v>
      </c>
      <c r="F403" s="50" t="s">
        <v>1578</v>
      </c>
      <c r="G403" s="121">
        <v>142.97</v>
      </c>
      <c r="H403" s="53">
        <v>17.6</v>
      </c>
    </row>
    <row r="404" ht="30" customHeight="1" outlineLevel="1" spans="1:8">
      <c r="A404" s="119" t="s">
        <v>1579</v>
      </c>
      <c r="B404" s="120"/>
      <c r="C404" s="120" t="str">
        <f t="shared" si="1"/>
        <v>林城村</v>
      </c>
      <c r="D404" s="50" t="s">
        <v>1271</v>
      </c>
      <c r="E404" s="119" t="s">
        <v>1580</v>
      </c>
      <c r="F404" s="50" t="s">
        <v>1581</v>
      </c>
      <c r="G404" s="121">
        <v>502.857142857143</v>
      </c>
      <c r="H404" s="53">
        <v>17.6</v>
      </c>
    </row>
    <row r="405" ht="30" customHeight="1" outlineLevel="1" spans="1:8">
      <c r="A405" s="50" t="s">
        <v>1582</v>
      </c>
      <c r="B405" s="120"/>
      <c r="C405" s="120" t="str">
        <f t="shared" si="1"/>
        <v>潘里村</v>
      </c>
      <c r="D405" s="50" t="s">
        <v>1271</v>
      </c>
      <c r="E405" s="119" t="s">
        <v>1583</v>
      </c>
      <c r="F405" s="50" t="s">
        <v>1584</v>
      </c>
      <c r="G405" s="121">
        <v>377.142857142857</v>
      </c>
      <c r="H405" s="53">
        <v>10.56</v>
      </c>
    </row>
    <row r="406" ht="30" customHeight="1" outlineLevel="1" spans="1:8">
      <c r="A406" s="50" t="s">
        <v>1585</v>
      </c>
      <c r="B406" s="120"/>
      <c r="C406" s="120" t="str">
        <f t="shared" si="1"/>
        <v>潘里村</v>
      </c>
      <c r="D406" s="50" t="s">
        <v>1271</v>
      </c>
      <c r="E406" s="119" t="s">
        <v>1586</v>
      </c>
      <c r="F406" s="50" t="s">
        <v>1587</v>
      </c>
      <c r="G406" s="133">
        <v>32.4923076923077</v>
      </c>
      <c r="H406" s="53">
        <v>2.112</v>
      </c>
    </row>
    <row r="407" ht="30" customHeight="1" outlineLevel="1" spans="1:8">
      <c r="A407" s="50" t="s">
        <v>1588</v>
      </c>
      <c r="B407" s="120"/>
      <c r="C407" s="120" t="str">
        <f t="shared" si="1"/>
        <v>潘里村</v>
      </c>
      <c r="D407" s="50" t="s">
        <v>1271</v>
      </c>
      <c r="E407" s="119" t="s">
        <v>1589</v>
      </c>
      <c r="F407" s="50" t="s">
        <v>1590</v>
      </c>
      <c r="G407" s="121">
        <v>194.117647058824</v>
      </c>
      <c r="H407" s="53">
        <v>9.9</v>
      </c>
    </row>
    <row r="408" ht="30" customHeight="1" outlineLevel="1" spans="1:8">
      <c r="A408" s="50" t="s">
        <v>1591</v>
      </c>
      <c r="B408" s="120"/>
      <c r="C408" s="120" t="str">
        <f t="shared" si="1"/>
        <v>大新村</v>
      </c>
      <c r="D408" s="50" t="s">
        <v>1271</v>
      </c>
      <c r="E408" s="119" t="s">
        <v>1592</v>
      </c>
      <c r="F408" s="50" t="s">
        <v>1593</v>
      </c>
      <c r="G408" s="121">
        <v>308.522114347357</v>
      </c>
      <c r="H408" s="53">
        <v>28.6</v>
      </c>
    </row>
    <row r="409" ht="30" customHeight="1" outlineLevel="1" spans="1:8">
      <c r="A409" s="50" t="s">
        <v>1594</v>
      </c>
      <c r="B409" s="120"/>
      <c r="C409" s="120" t="str">
        <f t="shared" si="1"/>
        <v>大德村</v>
      </c>
      <c r="D409" s="50" t="s">
        <v>1271</v>
      </c>
      <c r="E409" s="119" t="s">
        <v>1595</v>
      </c>
      <c r="F409" s="50" t="s">
        <v>1596</v>
      </c>
      <c r="G409" s="121">
        <v>330</v>
      </c>
      <c r="H409" s="53">
        <v>4.884</v>
      </c>
    </row>
    <row r="410" ht="30" customHeight="1" outlineLevel="1" spans="1:8">
      <c r="A410" s="50" t="s">
        <v>1597</v>
      </c>
      <c r="B410" s="120"/>
      <c r="C410" s="120" t="str">
        <f t="shared" si="1"/>
        <v>大德村</v>
      </c>
      <c r="D410" s="50" t="s">
        <v>1271</v>
      </c>
      <c r="E410" s="119" t="s">
        <v>1598</v>
      </c>
      <c r="F410" s="50" t="s">
        <v>1599</v>
      </c>
      <c r="G410" s="121">
        <v>293.333333333333</v>
      </c>
      <c r="H410" s="53">
        <v>5.28</v>
      </c>
    </row>
    <row r="411" ht="30" customHeight="1" outlineLevel="1" spans="1:8">
      <c r="A411" s="50" t="s">
        <v>1600</v>
      </c>
      <c r="B411" s="120"/>
      <c r="C411" s="120" t="str">
        <f t="shared" si="1"/>
        <v>大德村</v>
      </c>
      <c r="D411" s="50" t="s">
        <v>1271</v>
      </c>
      <c r="E411" s="119" t="s">
        <v>1601</v>
      </c>
      <c r="F411" s="50" t="s">
        <v>1602</v>
      </c>
      <c r="G411" s="121">
        <v>117.333333333333</v>
      </c>
      <c r="H411" s="53">
        <v>1.76</v>
      </c>
    </row>
    <row r="412" ht="30" customHeight="1" outlineLevel="1" spans="1:8">
      <c r="A412" s="50" t="s">
        <v>1603</v>
      </c>
      <c r="B412" s="120"/>
      <c r="C412" s="120" t="str">
        <f t="shared" si="1"/>
        <v>上里村</v>
      </c>
      <c r="D412" s="50" t="s">
        <v>1271</v>
      </c>
      <c r="E412" s="119" t="s">
        <v>1604</v>
      </c>
      <c r="F412" s="50" t="s">
        <v>1605</v>
      </c>
      <c r="G412" s="121">
        <v>3960</v>
      </c>
      <c r="H412" s="53">
        <v>9.9</v>
      </c>
    </row>
    <row r="413" ht="30" customHeight="1" outlineLevel="1" spans="1:8">
      <c r="A413" s="50" t="s">
        <v>1606</v>
      </c>
      <c r="B413" s="120"/>
      <c r="C413" s="120" t="str">
        <f t="shared" si="1"/>
        <v>上里村</v>
      </c>
      <c r="D413" s="50" t="s">
        <v>1271</v>
      </c>
      <c r="E413" s="119" t="s">
        <v>1607</v>
      </c>
      <c r="F413" s="50" t="s">
        <v>1608</v>
      </c>
      <c r="G413" s="121">
        <v>11.7333333333333</v>
      </c>
      <c r="H413" s="53">
        <v>0.352</v>
      </c>
    </row>
    <row r="414" ht="30" customHeight="1" outlineLevel="1" spans="1:8">
      <c r="A414" s="123" t="s">
        <v>1609</v>
      </c>
      <c r="B414" s="120"/>
      <c r="C414" s="120" t="str">
        <f t="shared" si="1"/>
        <v>培洞村</v>
      </c>
      <c r="D414" s="50" t="s">
        <v>1271</v>
      </c>
      <c r="E414" s="119" t="s">
        <v>1610</v>
      </c>
      <c r="F414" s="50" t="s">
        <v>1611</v>
      </c>
      <c r="G414" s="121">
        <v>107.918486171761</v>
      </c>
      <c r="H414" s="53">
        <v>7.414</v>
      </c>
    </row>
    <row r="415" ht="30" customHeight="1" outlineLevel="1" spans="1:8">
      <c r="A415" s="123" t="s">
        <v>1612</v>
      </c>
      <c r="B415" s="120"/>
      <c r="C415" s="120" t="str">
        <f t="shared" si="1"/>
        <v>培洞村</v>
      </c>
      <c r="D415" s="50" t="s">
        <v>1271</v>
      </c>
      <c r="E415" s="119" t="s">
        <v>1613</v>
      </c>
      <c r="F415" s="50" t="s">
        <v>1614</v>
      </c>
      <c r="G415" s="121">
        <v>218.600953895072</v>
      </c>
      <c r="H415" s="53">
        <v>13.75</v>
      </c>
    </row>
    <row r="416" ht="30" customHeight="1" outlineLevel="1" spans="1:8">
      <c r="A416" s="123" t="s">
        <v>1615</v>
      </c>
      <c r="B416" s="120"/>
      <c r="C416" s="120" t="str">
        <f t="shared" si="1"/>
        <v>归坪村</v>
      </c>
      <c r="D416" s="50" t="s">
        <v>1271</v>
      </c>
      <c r="E416" s="119" t="s">
        <v>1616</v>
      </c>
      <c r="F416" s="50" t="s">
        <v>1617</v>
      </c>
      <c r="G416" s="121">
        <v>903.050058207218</v>
      </c>
      <c r="H416" s="53">
        <v>77.572</v>
      </c>
    </row>
    <row r="417" ht="78" customHeight="1" spans="1:8">
      <c r="A417" s="44" t="s">
        <v>1618</v>
      </c>
      <c r="B417" s="44" t="s">
        <v>58</v>
      </c>
      <c r="C417" s="134" t="s">
        <v>24</v>
      </c>
      <c r="D417" s="44" t="s">
        <v>1619</v>
      </c>
      <c r="E417" s="48" t="s">
        <v>1620</v>
      </c>
      <c r="F417" s="48" t="s">
        <v>62</v>
      </c>
      <c r="G417" s="135" t="s">
        <v>1621</v>
      </c>
      <c r="H417" s="49">
        <f>SUM(H418:H437)</f>
        <v>1585.8725</v>
      </c>
    </row>
    <row r="418" s="32" customFormat="1" ht="73.5" customHeight="1" outlineLevel="1" spans="1:8">
      <c r="A418" s="136" t="s">
        <v>1622</v>
      </c>
      <c r="B418" s="16" t="s">
        <v>1623</v>
      </c>
      <c r="C418" s="137" t="s">
        <v>132</v>
      </c>
      <c r="D418" s="138" t="s">
        <v>1619</v>
      </c>
      <c r="E418" s="139" t="s">
        <v>1624</v>
      </c>
      <c r="F418" s="140" t="s">
        <v>62</v>
      </c>
      <c r="G418" s="141" t="s">
        <v>1621</v>
      </c>
      <c r="H418" s="142">
        <v>154.27</v>
      </c>
    </row>
    <row r="419" s="32" customFormat="1" ht="44.25" customHeight="1" outlineLevel="1" spans="1:8">
      <c r="A419" s="136" t="s">
        <v>1625</v>
      </c>
      <c r="B419" s="16" t="s">
        <v>1623</v>
      </c>
      <c r="C419" s="137" t="s">
        <v>96</v>
      </c>
      <c r="D419" s="138" t="s">
        <v>1619</v>
      </c>
      <c r="E419" s="139" t="s">
        <v>1626</v>
      </c>
      <c r="F419" s="140" t="s">
        <v>62</v>
      </c>
      <c r="G419" s="141" t="s">
        <v>1627</v>
      </c>
      <c r="H419" s="142">
        <v>77.7725</v>
      </c>
    </row>
    <row r="420" s="32" customFormat="1" ht="44.25" customHeight="1" outlineLevel="1" spans="1:8">
      <c r="A420" s="136" t="s">
        <v>1628</v>
      </c>
      <c r="B420" s="16" t="s">
        <v>1623</v>
      </c>
      <c r="C420" s="137" t="s">
        <v>109</v>
      </c>
      <c r="D420" s="138" t="s">
        <v>1619</v>
      </c>
      <c r="E420" s="139" t="s">
        <v>1629</v>
      </c>
      <c r="F420" s="140" t="s">
        <v>62</v>
      </c>
      <c r="G420" s="141" t="s">
        <v>1627</v>
      </c>
      <c r="H420" s="142">
        <v>35.26</v>
      </c>
    </row>
    <row r="421" s="32" customFormat="1" ht="44.25" customHeight="1" outlineLevel="1" spans="1:8">
      <c r="A421" s="136" t="s">
        <v>1630</v>
      </c>
      <c r="B421" s="16" t="s">
        <v>1623</v>
      </c>
      <c r="C421" s="137" t="s">
        <v>155</v>
      </c>
      <c r="D421" s="138" t="s">
        <v>1619</v>
      </c>
      <c r="E421" s="139" t="s">
        <v>1631</v>
      </c>
      <c r="F421" s="140" t="s">
        <v>62</v>
      </c>
      <c r="G421" s="141" t="s">
        <v>1627</v>
      </c>
      <c r="H421" s="142">
        <v>26.77</v>
      </c>
    </row>
    <row r="422" s="32" customFormat="1" ht="44.25" customHeight="1" outlineLevel="1" spans="1:8">
      <c r="A422" s="136" t="s">
        <v>1632</v>
      </c>
      <c r="B422" s="16" t="s">
        <v>1623</v>
      </c>
      <c r="C422" s="137" t="s">
        <v>115</v>
      </c>
      <c r="D422" s="138" t="s">
        <v>1619</v>
      </c>
      <c r="E422" s="139" t="s">
        <v>1633</v>
      </c>
      <c r="F422" s="140" t="s">
        <v>62</v>
      </c>
      <c r="G422" s="141" t="s">
        <v>1627</v>
      </c>
      <c r="H422" s="142">
        <v>50.36</v>
      </c>
    </row>
    <row r="423" s="32" customFormat="1" ht="44.25" customHeight="1" outlineLevel="1" spans="1:8">
      <c r="A423" s="136" t="s">
        <v>1634</v>
      </c>
      <c r="B423" s="16" t="s">
        <v>1623</v>
      </c>
      <c r="C423" s="137" t="s">
        <v>102</v>
      </c>
      <c r="D423" s="138" t="s">
        <v>1619</v>
      </c>
      <c r="E423" s="139" t="s">
        <v>1635</v>
      </c>
      <c r="F423" s="140" t="s">
        <v>62</v>
      </c>
      <c r="G423" s="141" t="s">
        <v>1627</v>
      </c>
      <c r="H423" s="142">
        <v>34.79</v>
      </c>
    </row>
    <row r="424" s="32" customFormat="1" ht="44.25" customHeight="1" outlineLevel="1" spans="1:8">
      <c r="A424" s="136" t="s">
        <v>1636</v>
      </c>
      <c r="B424" s="16" t="s">
        <v>1623</v>
      </c>
      <c r="C424" s="143" t="s">
        <v>141</v>
      </c>
      <c r="D424" s="138" t="s">
        <v>1619</v>
      </c>
      <c r="E424" s="139" t="s">
        <v>1637</v>
      </c>
      <c r="F424" s="140" t="s">
        <v>62</v>
      </c>
      <c r="G424" s="141" t="s">
        <v>1627</v>
      </c>
      <c r="H424" s="142">
        <v>68.66</v>
      </c>
    </row>
    <row r="425" s="32" customFormat="1" ht="44.25" customHeight="1" outlineLevel="1" spans="1:8">
      <c r="A425" s="136" t="s">
        <v>1638</v>
      </c>
      <c r="B425" s="16" t="s">
        <v>1623</v>
      </c>
      <c r="C425" s="143" t="s">
        <v>153</v>
      </c>
      <c r="D425" s="138" t="s">
        <v>1619</v>
      </c>
      <c r="E425" s="139" t="s">
        <v>1639</v>
      </c>
      <c r="F425" s="140" t="s">
        <v>62</v>
      </c>
      <c r="G425" s="141" t="s">
        <v>1627</v>
      </c>
      <c r="H425" s="142">
        <v>33.36</v>
      </c>
    </row>
    <row r="426" s="32" customFormat="1" ht="44.25" customHeight="1" outlineLevel="1" spans="1:8">
      <c r="A426" s="136" t="s">
        <v>1640</v>
      </c>
      <c r="B426" s="16" t="s">
        <v>1623</v>
      </c>
      <c r="C426" s="143" t="s">
        <v>120</v>
      </c>
      <c r="D426" s="138" t="s">
        <v>1619</v>
      </c>
      <c r="E426" s="139" t="s">
        <v>1641</v>
      </c>
      <c r="F426" s="140" t="s">
        <v>62</v>
      </c>
      <c r="G426" s="141" t="s">
        <v>1627</v>
      </c>
      <c r="H426" s="142">
        <v>66.82</v>
      </c>
    </row>
    <row r="427" s="32" customFormat="1" ht="44.25" customHeight="1" outlineLevel="1" spans="1:8">
      <c r="A427" s="136" t="s">
        <v>1642</v>
      </c>
      <c r="B427" s="16" t="s">
        <v>1623</v>
      </c>
      <c r="C427" s="143" t="s">
        <v>118</v>
      </c>
      <c r="D427" s="138" t="s">
        <v>1619</v>
      </c>
      <c r="E427" s="139" t="s">
        <v>1643</v>
      </c>
      <c r="F427" s="140" t="s">
        <v>62</v>
      </c>
      <c r="G427" s="141" t="s">
        <v>1627</v>
      </c>
      <c r="H427" s="142">
        <v>60.77</v>
      </c>
    </row>
    <row r="428" s="32" customFormat="1" ht="44.25" customHeight="1" outlineLevel="1" spans="1:8">
      <c r="A428" s="136" t="s">
        <v>1644</v>
      </c>
      <c r="B428" s="16" t="s">
        <v>1623</v>
      </c>
      <c r="C428" s="143" t="s">
        <v>134</v>
      </c>
      <c r="D428" s="138" t="s">
        <v>1619</v>
      </c>
      <c r="E428" s="139" t="s">
        <v>1645</v>
      </c>
      <c r="F428" s="140" t="s">
        <v>62</v>
      </c>
      <c r="G428" s="141" t="s">
        <v>1627</v>
      </c>
      <c r="H428" s="142">
        <v>64.81</v>
      </c>
    </row>
    <row r="429" s="32" customFormat="1" ht="44.25" customHeight="1" outlineLevel="1" spans="1:8">
      <c r="A429" s="136" t="s">
        <v>1646</v>
      </c>
      <c r="B429" s="16" t="s">
        <v>1623</v>
      </c>
      <c r="C429" s="143" t="s">
        <v>225</v>
      </c>
      <c r="D429" s="138" t="s">
        <v>1619</v>
      </c>
      <c r="E429" s="139" t="s">
        <v>1647</v>
      </c>
      <c r="F429" s="140" t="s">
        <v>62</v>
      </c>
      <c r="G429" s="141" t="s">
        <v>1627</v>
      </c>
      <c r="H429" s="142">
        <v>65.75</v>
      </c>
    </row>
    <row r="430" s="32" customFormat="1" ht="44.25" customHeight="1" outlineLevel="1" spans="1:8">
      <c r="A430" s="136" t="s">
        <v>1648</v>
      </c>
      <c r="B430" s="16" t="s">
        <v>1623</v>
      </c>
      <c r="C430" s="143" t="s">
        <v>130</v>
      </c>
      <c r="D430" s="138" t="s">
        <v>1619</v>
      </c>
      <c r="E430" s="139" t="s">
        <v>1649</v>
      </c>
      <c r="F430" s="140" t="s">
        <v>62</v>
      </c>
      <c r="G430" s="141" t="s">
        <v>1627</v>
      </c>
      <c r="H430" s="142">
        <v>151.94</v>
      </c>
    </row>
    <row r="431" s="32" customFormat="1" ht="44.25" customHeight="1" outlineLevel="1" spans="1:8">
      <c r="A431" s="136" t="s">
        <v>1650</v>
      </c>
      <c r="B431" s="16" t="s">
        <v>1623</v>
      </c>
      <c r="C431" s="143" t="s">
        <v>98</v>
      </c>
      <c r="D431" s="138" t="s">
        <v>1619</v>
      </c>
      <c r="E431" s="139" t="s">
        <v>1651</v>
      </c>
      <c r="F431" s="140" t="s">
        <v>62</v>
      </c>
      <c r="G431" s="141" t="s">
        <v>1627</v>
      </c>
      <c r="H431" s="142">
        <v>54.64</v>
      </c>
    </row>
    <row r="432" s="32" customFormat="1" ht="44.25" customHeight="1" outlineLevel="1" spans="1:8">
      <c r="A432" s="136" t="s">
        <v>1652</v>
      </c>
      <c r="B432" s="16" t="s">
        <v>1623</v>
      </c>
      <c r="C432" s="143" t="s">
        <v>143</v>
      </c>
      <c r="D432" s="138" t="s">
        <v>1619</v>
      </c>
      <c r="E432" s="139" t="s">
        <v>1653</v>
      </c>
      <c r="F432" s="140" t="s">
        <v>62</v>
      </c>
      <c r="G432" s="141" t="s">
        <v>1627</v>
      </c>
      <c r="H432" s="142">
        <v>105.74</v>
      </c>
    </row>
    <row r="433" s="32" customFormat="1" ht="44.25" customHeight="1" outlineLevel="1" spans="1:8">
      <c r="A433" s="136" t="s">
        <v>1654</v>
      </c>
      <c r="B433" s="16" t="s">
        <v>1623</v>
      </c>
      <c r="C433" s="143" t="s">
        <v>122</v>
      </c>
      <c r="D433" s="138" t="s">
        <v>1619</v>
      </c>
      <c r="E433" s="139" t="s">
        <v>1655</v>
      </c>
      <c r="F433" s="140" t="s">
        <v>62</v>
      </c>
      <c r="G433" s="141" t="s">
        <v>1627</v>
      </c>
      <c r="H433" s="142">
        <v>106.14</v>
      </c>
    </row>
    <row r="434" s="32" customFormat="1" ht="44.25" customHeight="1" outlineLevel="1" spans="1:8">
      <c r="A434" s="136" t="s">
        <v>1656</v>
      </c>
      <c r="B434" s="16" t="s">
        <v>1623</v>
      </c>
      <c r="C434" s="143" t="s">
        <v>100</v>
      </c>
      <c r="D434" s="138" t="s">
        <v>1619</v>
      </c>
      <c r="E434" s="139" t="s">
        <v>1657</v>
      </c>
      <c r="F434" s="140" t="s">
        <v>62</v>
      </c>
      <c r="G434" s="141" t="s">
        <v>1627</v>
      </c>
      <c r="H434" s="142">
        <v>95.98</v>
      </c>
    </row>
    <row r="435" s="32" customFormat="1" ht="44.25" customHeight="1" outlineLevel="1" spans="1:8">
      <c r="A435" s="136" t="s">
        <v>1658</v>
      </c>
      <c r="B435" s="16" t="s">
        <v>1623</v>
      </c>
      <c r="C435" s="143" t="s">
        <v>92</v>
      </c>
      <c r="D435" s="138" t="s">
        <v>1619</v>
      </c>
      <c r="E435" s="139" t="s">
        <v>1659</v>
      </c>
      <c r="F435" s="140" t="s">
        <v>62</v>
      </c>
      <c r="G435" s="141" t="s">
        <v>1627</v>
      </c>
      <c r="H435" s="144">
        <v>98.13</v>
      </c>
    </row>
    <row r="436" s="32" customFormat="1" ht="44.25" customHeight="1" outlineLevel="1" spans="1:8">
      <c r="A436" s="136" t="s">
        <v>1660</v>
      </c>
      <c r="B436" s="16" t="s">
        <v>1623</v>
      </c>
      <c r="C436" s="143" t="s">
        <v>89</v>
      </c>
      <c r="D436" s="138" t="s">
        <v>1619</v>
      </c>
      <c r="E436" s="139" t="s">
        <v>1661</v>
      </c>
      <c r="F436" s="140" t="s">
        <v>62</v>
      </c>
      <c r="G436" s="141" t="s">
        <v>1627</v>
      </c>
      <c r="H436" s="142">
        <v>139.89</v>
      </c>
    </row>
    <row r="437" s="32" customFormat="1" ht="44.25" customHeight="1" outlineLevel="1" spans="1:8">
      <c r="A437" s="136" t="s">
        <v>1662</v>
      </c>
      <c r="B437" s="16" t="s">
        <v>1623</v>
      </c>
      <c r="C437" s="143" t="s">
        <v>94</v>
      </c>
      <c r="D437" s="138" t="s">
        <v>1619</v>
      </c>
      <c r="E437" s="139" t="s">
        <v>1663</v>
      </c>
      <c r="F437" s="140" t="s">
        <v>62</v>
      </c>
      <c r="G437" s="141" t="s">
        <v>1627</v>
      </c>
      <c r="H437" s="142">
        <v>94.02</v>
      </c>
    </row>
  </sheetData>
  <autoFilter ref="A4:H437">
    <extLst/>
  </autoFilter>
  <mergeCells count="37">
    <mergeCell ref="A2:H2"/>
    <mergeCell ref="A3:C3"/>
    <mergeCell ref="C14:C15"/>
    <mergeCell ref="C20:C21"/>
    <mergeCell ref="C92:C93"/>
    <mergeCell ref="C165:C167"/>
    <mergeCell ref="C170:C171"/>
    <mergeCell ref="E25:E26"/>
    <mergeCell ref="E75:E76"/>
    <mergeCell ref="E247:E248"/>
    <mergeCell ref="E262:E263"/>
    <mergeCell ref="F14:F15"/>
    <mergeCell ref="F126:F127"/>
    <mergeCell ref="F165:F167"/>
    <mergeCell ref="H10:H11"/>
    <mergeCell ref="H14:H15"/>
    <mergeCell ref="H20:H21"/>
    <mergeCell ref="H25:H26"/>
    <mergeCell ref="H32:H34"/>
    <mergeCell ref="H38:H39"/>
    <mergeCell ref="H40:H44"/>
    <mergeCell ref="H47:H48"/>
    <mergeCell ref="H49:H50"/>
    <mergeCell ref="H60:H61"/>
    <mergeCell ref="H66:H68"/>
    <mergeCell ref="H69:H70"/>
    <mergeCell ref="H75:H76"/>
    <mergeCell ref="H89:H90"/>
    <mergeCell ref="H92:H93"/>
    <mergeCell ref="H116:H117"/>
    <mergeCell ref="H126:H127"/>
    <mergeCell ref="H141:H142"/>
    <mergeCell ref="H144:H145"/>
    <mergeCell ref="H165:H167"/>
    <mergeCell ref="H170:H171"/>
    <mergeCell ref="H174:H175"/>
    <mergeCell ref="H181:H182"/>
  </mergeCells>
  <conditionalFormatting sqref="E344">
    <cfRule type="cellIs" dxfId="0" priority="24" operator="between">
      <formula>100</formula>
      <formula>80000</formula>
    </cfRule>
    <cfRule type="cellIs" dxfId="1" priority="25" operator="between">
      <formula>100</formula>
      <formula>999999</formula>
    </cfRule>
    <cfRule type="cellIs" priority="26" operator="between">
      <formula>100</formula>
      <formula>99999</formula>
    </cfRule>
  </conditionalFormatting>
  <conditionalFormatting sqref="E345">
    <cfRule type="cellIs" dxfId="0" priority="21" operator="between">
      <formula>100</formula>
      <formula>80000</formula>
    </cfRule>
    <cfRule type="cellIs" dxfId="1" priority="22" operator="between">
      <formula>100</formula>
      <formula>999999</formula>
    </cfRule>
    <cfRule type="cellIs" priority="23" operator="between">
      <formula>100</formula>
      <formula>99999</formula>
    </cfRule>
  </conditionalFormatting>
  <conditionalFormatting sqref="E346">
    <cfRule type="cellIs" dxfId="0" priority="18" operator="between">
      <formula>100</formula>
      <formula>80000</formula>
    </cfRule>
    <cfRule type="cellIs" dxfId="1" priority="19" operator="between">
      <formula>100</formula>
      <formula>999999</formula>
    </cfRule>
    <cfRule type="cellIs" priority="20" operator="between">
      <formula>100</formula>
      <formula>99999</formula>
    </cfRule>
  </conditionalFormatting>
  <conditionalFormatting sqref="E347">
    <cfRule type="cellIs" dxfId="0" priority="15" operator="between">
      <formula>100</formula>
      <formula>80000</formula>
    </cfRule>
    <cfRule type="cellIs" dxfId="1" priority="16" operator="between">
      <formula>100</formula>
      <formula>999999</formula>
    </cfRule>
    <cfRule type="cellIs" priority="17" operator="between">
      <formula>100</formula>
      <formula>99999</formula>
    </cfRule>
  </conditionalFormatting>
  <conditionalFormatting sqref="E348">
    <cfRule type="cellIs" dxfId="0" priority="12" operator="between">
      <formula>100</formula>
      <formula>80000</formula>
    </cfRule>
    <cfRule type="cellIs" dxfId="1" priority="13" operator="between">
      <formula>100</formula>
      <formula>999999</formula>
    </cfRule>
    <cfRule type="cellIs" priority="14" operator="between">
      <formula>100</formula>
      <formula>99999</formula>
    </cfRule>
  </conditionalFormatting>
  <conditionalFormatting sqref="E349">
    <cfRule type="cellIs" dxfId="0" priority="9" operator="between">
      <formula>100</formula>
      <formula>80000</formula>
    </cfRule>
    <cfRule type="cellIs" dxfId="1" priority="10" operator="between">
      <formula>100</formula>
      <formula>999999</formula>
    </cfRule>
    <cfRule type="cellIs" priority="11" operator="between">
      <formula>100</formula>
      <formula>99999</formula>
    </cfRule>
  </conditionalFormatting>
  <conditionalFormatting sqref="A381:A397">
    <cfRule type="duplicateValues" dxfId="2" priority="6"/>
    <cfRule type="duplicateValues" dxfId="2" priority="7"/>
    <cfRule type="duplicateValues" dxfId="2" priority="8"/>
  </conditionalFormatting>
  <conditionalFormatting sqref="A410:A413">
    <cfRule type="duplicateValues" dxfId="2" priority="5"/>
  </conditionalFormatting>
  <conditionalFormatting sqref="E308:E343 E372:E380 E350:E352">
    <cfRule type="cellIs" dxfId="0" priority="2" operator="between">
      <formula>100</formula>
      <formula>80000</formula>
    </cfRule>
    <cfRule type="cellIs" dxfId="1" priority="3" operator="between">
      <formula>100</formula>
      <formula>999999</formula>
    </cfRule>
    <cfRule type="cellIs" priority="4" operator="between">
      <formula>100</formula>
      <formula>99999</formula>
    </cfRule>
  </conditionalFormatting>
  <conditionalFormatting sqref="A398:A409 A414:A416">
    <cfRule type="duplicateValues" dxfId="2" priority="1"/>
  </conditionalFormatting>
  <dataValidations count="1">
    <dataValidation allowBlank="1" showInputMessage="1" showErrorMessage="1" promptTitle="项目" prompt="尽量详细到小地名，如红水乡黄奈村这样大村才两个屯，这样的情况需要详细写到几队" sqref="C323 A381:B381 A385 G406 B308:B380 B382:B402 C328:C380 C398:C402 B403:C416"/>
  </dataValidations>
  <pageMargins left="0.538888888888889" right="0.318055555555556" top="0.509027777777778" bottom="0.359027777777778" header="0.313888888888889" footer="0.16875"/>
  <pageSetup paperSize="9" scale="63" fitToHeight="0" orientation="landscape"/>
  <headerFooter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F15" sqref="F15"/>
    </sheetView>
  </sheetViews>
  <sheetFormatPr defaultColWidth="9" defaultRowHeight="13.5" outlineLevelRow="7" outlineLevelCol="7"/>
  <cols>
    <col min="1" max="1" width="24.625" style="1" customWidth="1"/>
    <col min="2" max="2" width="9.125" customWidth="1"/>
    <col min="3" max="3" width="9.625" customWidth="1"/>
    <col min="4" max="4" width="15.875" customWidth="1"/>
    <col min="5" max="5" width="20.5" customWidth="1"/>
    <col min="6" max="6" width="25.75" customWidth="1"/>
    <col min="7" max="7" width="14.625" customWidth="1"/>
    <col min="8" max="8" width="13.25" customWidth="1"/>
  </cols>
  <sheetData>
    <row r="1" ht="26.25" customHeight="1" spans="1:1">
      <c r="A1" s="4" t="s">
        <v>1664</v>
      </c>
    </row>
    <row r="2" ht="25.5" spans="1:8">
      <c r="A2" s="5" t="s">
        <v>1665</v>
      </c>
      <c r="B2" s="5"/>
      <c r="C2" s="5"/>
      <c r="D2" s="5"/>
      <c r="E2" s="5"/>
      <c r="F2" s="5"/>
      <c r="G2" s="5"/>
      <c r="H2" s="6"/>
    </row>
    <row r="3" ht="31.5" customHeight="1" spans="1:8">
      <c r="A3" s="7" t="s">
        <v>2</v>
      </c>
      <c r="B3" s="7"/>
      <c r="C3" s="7"/>
      <c r="D3" s="8"/>
      <c r="E3" s="8" t="s">
        <v>297</v>
      </c>
      <c r="F3" s="8"/>
      <c r="G3" s="8"/>
      <c r="H3" s="9" t="s">
        <v>4</v>
      </c>
    </row>
    <row r="4" s="1" customFormat="1" ht="27" spans="1:8">
      <c r="A4" s="10" t="s">
        <v>6</v>
      </c>
      <c r="B4" s="10" t="s">
        <v>78</v>
      </c>
      <c r="C4" s="10" t="s">
        <v>8</v>
      </c>
      <c r="D4" s="10" t="s">
        <v>9</v>
      </c>
      <c r="E4" s="10" t="s">
        <v>79</v>
      </c>
      <c r="F4" s="10" t="s">
        <v>12</v>
      </c>
      <c r="G4" s="10" t="s">
        <v>298</v>
      </c>
      <c r="H4" s="11" t="s">
        <v>82</v>
      </c>
    </row>
    <row r="5" s="2" customFormat="1" ht="30" customHeight="1" spans="1:8">
      <c r="A5" s="12" t="s">
        <v>1666</v>
      </c>
      <c r="B5" s="13"/>
      <c r="C5" s="13"/>
      <c r="D5" s="13"/>
      <c r="E5" s="13"/>
      <c r="F5" s="13"/>
      <c r="G5" s="14"/>
      <c r="H5" s="14"/>
    </row>
    <row r="6" s="2" customFormat="1" ht="30.75" customHeight="1" spans="1:8">
      <c r="A6" s="15" t="s">
        <v>20</v>
      </c>
      <c r="B6" s="16"/>
      <c r="C6" s="16"/>
      <c r="D6" s="16"/>
      <c r="E6" s="16"/>
      <c r="F6" s="16"/>
      <c r="G6" s="17"/>
      <c r="H6" s="17">
        <f>SUM(H7:H8)</f>
        <v>2500</v>
      </c>
    </row>
    <row r="7" s="3" customFormat="1" ht="108" spans="1:8">
      <c r="A7" s="18" t="s">
        <v>1667</v>
      </c>
      <c r="B7" s="19" t="s">
        <v>1668</v>
      </c>
      <c r="C7" s="19" t="s">
        <v>1669</v>
      </c>
      <c r="D7" s="19" t="s">
        <v>1670</v>
      </c>
      <c r="E7" s="20" t="s">
        <v>69</v>
      </c>
      <c r="F7" s="21" t="s">
        <v>70</v>
      </c>
      <c r="G7" s="22" t="s">
        <v>1671</v>
      </c>
      <c r="H7" s="23">
        <v>1400</v>
      </c>
    </row>
    <row r="8" ht="52.5" customHeight="1" spans="1:8">
      <c r="A8" s="24" t="s">
        <v>1672</v>
      </c>
      <c r="B8" s="25" t="s">
        <v>1673</v>
      </c>
      <c r="C8" s="25" t="s">
        <v>1674</v>
      </c>
      <c r="D8" s="19" t="s">
        <v>1670</v>
      </c>
      <c r="E8" s="26" t="s">
        <v>72</v>
      </c>
      <c r="F8" s="26" t="s">
        <v>74</v>
      </c>
      <c r="G8" s="27">
        <v>0.0475</v>
      </c>
      <c r="H8" s="28">
        <v>1100</v>
      </c>
    </row>
  </sheetData>
  <mergeCells count="2">
    <mergeCell ref="A2:H2"/>
    <mergeCell ref="A3:C3"/>
  </mergeCells>
  <pageMargins left="0.747916666666667" right="0.354166666666667" top="0.984027777777778" bottom="0.984027777777778" header="0.511805555555556" footer="0.51180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附1</vt:lpstr>
      <vt:lpstr>附2-1农业生产发展项目明细表</vt:lpstr>
      <vt:lpstr>附2-2基础设施项目明细表</vt:lpstr>
      <vt:lpstr>附件2-3其他类项目明细表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融水县资金组</cp:lastModifiedBy>
  <dcterms:created xsi:type="dcterms:W3CDTF">2018-03-13T07:58:00Z</dcterms:created>
  <cp:lastPrinted>2020-03-23T11:55:00Z</cp:lastPrinted>
  <dcterms:modified xsi:type="dcterms:W3CDTF">2020-05-29T10:11:02Z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KSORubyTemplateID" linkTarget="0">
    <vt:lpwstr>14</vt:lpwstr>
  </property>
</Properties>
</file>