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39" activeTab="3"/>
  </bookViews>
  <sheets>
    <sheet name="附件1" sheetId="12" r:id="rId1"/>
    <sheet name="附2-1农业生产发展项目明细表" sheetId="6" r:id="rId2"/>
    <sheet name="附2-2基础设施项目明细表" sheetId="16" r:id="rId3"/>
    <sheet name="附件2-3其他类项目明细表" sheetId="10" r:id="rId4"/>
  </sheets>
  <definedNames>
    <definedName name="_xlnm._FilterDatabase" localSheetId="1" hidden="1">'附2-1农业生产发展项目明细表'!$A$4:$H$79</definedName>
    <definedName name="_xlnm._FilterDatabase" localSheetId="2" hidden="1">'附2-2基础设施项目明细表'!$A$4:$J$89</definedName>
    <definedName name="_xlnm._FilterDatabase" localSheetId="3" hidden="1">'附件2-3其他类项目明细表'!$A$4:$H$14</definedName>
    <definedName name="_xlnm._FilterDatabase" localSheetId="0" hidden="1">附件1!$A$8:$M$21</definedName>
    <definedName name="_xlnm.Print_Titles" localSheetId="1">'附2-1农业生产发展项目明细表'!$1:$4</definedName>
    <definedName name="_xlnm.Print_Titles" localSheetId="0">附件1!$1:$6</definedName>
    <definedName name="_xlnm.Print_Titles" localSheetId="3">'附件2-3其他类项目明细表'!$1:$4</definedName>
    <definedName name="_xlnm.Print_Titles" localSheetId="2">'附2-2基础设施项目明细表'!$1:$4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<sst xmlns="http://schemas.openxmlformats.org/spreadsheetml/2006/main" count="1493" uniqueCount="614">
  <si>
    <t>附件1</t>
  </si>
  <si>
    <t>融水苗族自治县2025年度统筹整合使用财政涉农资金明细表</t>
  </si>
  <si>
    <t>编制单位:融水苗族自治县委员会农村工作领导小组办公室</t>
  </si>
  <si>
    <t>日期:2025年3月18日</t>
  </si>
  <si>
    <t>单位:万元</t>
  </si>
  <si>
    <t>资金投向</t>
  </si>
  <si>
    <t>项目名称</t>
  </si>
  <si>
    <t>项目责任单位</t>
  </si>
  <si>
    <t>建设地点</t>
  </si>
  <si>
    <t>时间进度计划</t>
  </si>
  <si>
    <t>建设任务及建设内容</t>
  </si>
  <si>
    <t>补助标准</t>
  </si>
  <si>
    <t>项目效果目标</t>
  </si>
  <si>
    <t>资金总额</t>
  </si>
  <si>
    <t>统筹资金来源</t>
  </si>
  <si>
    <t>统筹资金渠道合计</t>
  </si>
  <si>
    <t>金额</t>
  </si>
  <si>
    <t>小计</t>
  </si>
  <si>
    <t>中央</t>
  </si>
  <si>
    <t>自治区</t>
  </si>
  <si>
    <t>总计</t>
  </si>
  <si>
    <t>一、农业生产发展</t>
  </si>
  <si>
    <t>融水苗族自治县巩固拓展脱贫攻坚成果脱贫户和监测对象以奖代补项目(详见附2-1)</t>
  </si>
  <si>
    <t>各乡镇人民政府</t>
  </si>
  <si>
    <t>全县</t>
  </si>
  <si>
    <t>2025年1月1日实施，12月31日完成</t>
  </si>
  <si>
    <t>奖补脱贫户和监测对象“杉、优质稻、鱼、油茶、中药材”5个产业及其他产业。</t>
  </si>
  <si>
    <t>详见方案</t>
  </si>
  <si>
    <t>扶持脱贫户和监测对象2万户以上、脱贫人口7万人以上产业发展，增加脱贫户收入。</t>
  </si>
  <si>
    <t>财政衔接推进乡村振兴补助资金</t>
  </si>
  <si>
    <t>其它农业生产发展项目(详见附2-1)</t>
  </si>
  <si>
    <t>农业农村局、民宗局、国营怀宝林场、林业局</t>
  </si>
  <si>
    <t>2025年12月份完工</t>
  </si>
  <si>
    <t>建设产业基地，配套农业设施，新型农村集体经济，发放新型农业经营主体贷款贴息。</t>
  </si>
  <si>
    <t>详见各项目方案</t>
  </si>
  <si>
    <t>带动农民发展产业，促进农民增收，支持当地特色产业发展</t>
  </si>
  <si>
    <t>二、农村基础设施建设项目</t>
  </si>
  <si>
    <t>农业农村局实施的农村基础设施项目(详见附2-2)</t>
  </si>
  <si>
    <t>农业农村局</t>
  </si>
  <si>
    <t>2025.4.1-2025.12.31</t>
  </si>
  <si>
    <t>建设路基，路面，涵洞，水沟，挡土墙</t>
  </si>
  <si>
    <t>通过项目的实施改善当地群众生产条件，提高群众收入，</t>
  </si>
  <si>
    <t>民宗局实施的农村基础设施项目(详见附2-2)</t>
  </si>
  <si>
    <t>民宗局</t>
  </si>
  <si>
    <t>2025.4-2025.10</t>
  </si>
  <si>
    <t>道路硬化、建设挡土墙等。</t>
  </si>
  <si>
    <t>通过项目的实施，改善交通条件，解决群众的出行难问题。</t>
  </si>
  <si>
    <t>发改实施的农村基础设施项目(详见附2-2)</t>
  </si>
  <si>
    <t>发改局</t>
  </si>
  <si>
    <t>2025.4-2025.12</t>
  </si>
  <si>
    <t>基础设施提升维修、维护</t>
  </si>
  <si>
    <t>通过项目实施，改善提升易扶点基础设施，提升安置户生活质量。</t>
  </si>
  <si>
    <t>交通局实施的农村基础设施项目(详见附2-2)</t>
  </si>
  <si>
    <t>交通局</t>
  </si>
  <si>
    <t>2025.1-2025.12</t>
  </si>
  <si>
    <t>屯级道路扩宽、安全生命防护工程等</t>
  </si>
  <si>
    <t>通过项目的实施，完成路面扩宽工程，解决群众的出行难问题。</t>
  </si>
  <si>
    <t>三、其他（社会事业发展）</t>
  </si>
  <si>
    <t>“雨露计划”扶贫培训及扶贫助学补助</t>
  </si>
  <si>
    <t>2025年3月份开工，2025年12月完工</t>
  </si>
  <si>
    <t>退出户、脱贫户(含监测对象)中、高职学历教育补助，计划补助约6700人</t>
  </si>
  <si>
    <t>14.15年退出户1200元/生.期，“文秀巾帼励志班”的女学生按1600元/人·学期脱贫户、监测户1500元/生.期，“文秀巾帼励志班”的女学生按2000元/人·学期</t>
  </si>
  <si>
    <t>计划补助约1300人次，14.15年退出户1200元/生.期，“文秀巾帼励志班”的女学生按1600元/人·学期脱贫户、监测户1500元/生.期，“文秀巾帼励志班”的女学生按2000元/人·学期</t>
  </si>
  <si>
    <t>2024年项目管理费</t>
  </si>
  <si>
    <t>项目前期支出、维护项目日常运行</t>
  </si>
  <si>
    <t>按项目合同发放</t>
  </si>
  <si>
    <t>项目前期支出、维护项目日常运行，确保项目正常开工</t>
  </si>
  <si>
    <t>2024年村级公益性扶贫项目资产管护经费</t>
  </si>
  <si>
    <t>2025年1月份开工，2025年12月完工</t>
  </si>
  <si>
    <t>村级公益性扶贫项目资产管护经费</t>
  </si>
  <si>
    <t>按签订合同发放</t>
  </si>
  <si>
    <t>加强扶贫项目资产管护、维修</t>
  </si>
  <si>
    <t>2024年乡村建设公益性岗位补贴</t>
  </si>
  <si>
    <t>结合实际，合理科学开发乡村建设、农村人居环境整治、乡村治理、其他类公益性岗位等5725个</t>
  </si>
  <si>
    <t>补贴标准为1430元/月</t>
  </si>
  <si>
    <t>巩固拓展脱贫攻坚成果，确保乡村环境卫生和乡村和谐稳定，解决了脱贫人口(含监测对象)的就近就地就业问题，促进低收入脱贫家庭(防止返贫监测对象)家庭就业增收，开发5725个乡村建设公益性岗位。</t>
  </si>
  <si>
    <t>脱贫户劳动力（含监测对象）跨省就业一次性交通补助</t>
  </si>
  <si>
    <t>对脱贫劳动力跨省务工人员进行一次性交通补助，发放交通补助大于等于15000人</t>
  </si>
  <si>
    <t>按务工区域给予每人300元、500元、700元补助，有车票的按票面金额给于补助，最高不超过1000元。</t>
  </si>
  <si>
    <t>通过对跨省务工的脱贫劳动力进行一次性交通补助，做到应补尽补，减轻脱贫劳动力跨省务工负担，促进脱贫劳动力转移就业。</t>
  </si>
  <si>
    <t>小额信贷风险补偿金</t>
  </si>
  <si>
    <t>补充脱贫人口小额信贷风险补偿金</t>
  </si>
  <si>
    <t>风险补偿启用预测数</t>
  </si>
  <si>
    <t>通过补充脱贫人口小额信贷风险补偿金，使用脱贫人口小额信贷的脱贫户多增加370户。</t>
  </si>
  <si>
    <t>易地扶贫搬迁融资贷款及基金利息</t>
  </si>
  <si>
    <t>统贷统还2025年长期贴息贷款资金剩余本金13714.75万元，利率为4.9%，县本级只需要承担10%的利息；国家专项建设基金剩余本金5450.532万元，利率为1.2%。</t>
  </si>
  <si>
    <t>年度完成支付2025年易地扶贫搬迁融资贷款及基金利息131.23万元。数量指标:1个，时效指标：工程款支付率及时率100%，时效指标：项目（工程）完成及时率100%，成本指标：易扶资金金额131.23万，效益指标：受益脱贫人数≥13439人，满意度指标：受益人口满意度≥90%</t>
  </si>
  <si>
    <t>2025年脱贫劳动力县域内稳定就业务工补助</t>
  </si>
  <si>
    <t>对在本县域 内就业帮扶车间、企业、个体工商户等合法经营主体就业的脱贫 户、监测户劳动力，稳定务工满 6 个月以上的，给予200 元/人月 的劳务补助(最长不超过6 个月的劳务补助)，计划补助10000人</t>
  </si>
  <si>
    <t>200元/人·月</t>
  </si>
  <si>
    <t>帮助有劳动能力且有就业意愿的脱贫人口实现就业，帮助已就业脱贫人口稳岗就业，保持脱贫人口务工规模稳定，促进脱贫劳动力增收，对在本县域内稳定就业的脱贫人口，给予200元/人·月、最长不超过6个月的劳务补助，补助人数约10000人。</t>
  </si>
  <si>
    <t>附件2-1</t>
  </si>
  <si>
    <t>融水苗族自治县统筹整合使用财政涉农资金（农业生产发展）明细表</t>
  </si>
  <si>
    <t>主管单位</t>
  </si>
  <si>
    <t>建设内容及规模</t>
  </si>
  <si>
    <t>项目绩效目标</t>
  </si>
  <si>
    <t>投资总额
（万元）</t>
  </si>
  <si>
    <t>合   计</t>
  </si>
  <si>
    <t>一、巩固拓展脱贫攻坚成果脱贫户和监测对象以奖代补项目</t>
  </si>
  <si>
    <t>2024年巩固拓展脱贫攻坚成果脱贫户和监测对象以奖代补项目</t>
  </si>
  <si>
    <t>详见设计方案</t>
  </si>
  <si>
    <t>二、其它农业生产发展项目</t>
  </si>
  <si>
    <t>（一）林业局生产发展项目</t>
  </si>
  <si>
    <t>融水县国营怀宝林场2025年培育大径级林木项目</t>
  </si>
  <si>
    <t>国营怀宝林场</t>
  </si>
  <si>
    <t>2025年培育大径级林木项目建设面积457.5亩，主要对项目规划区的秃杉、杉木等林木实施割灌除草、修枝、疏伐、择伐等技术措施，以改良林木生长发育的生态条件，改善林分结构，提高森林质量。</t>
  </si>
  <si>
    <t>2025年培育大径级林木项目建设面积457.5亩。割灌除草+择伐≥13亩；割灌除草+修枝+疏伐≥279亩；修枝+疏伐≥165.5亩；项目验收合格率=100%；项目完成及时率=100%；单位成本≤890元/亩；带动脱贫户人口收入（总收入）≥4.0万元；受益脱贫人口数≥20人　；项目期内培训≥20人；受益林场职工满意度≥90%。</t>
  </si>
  <si>
    <t>融水县大浪镇高培村下乌梅屯码头至贵梦油茶产业基地产业道路工程</t>
  </si>
  <si>
    <t>林业局</t>
  </si>
  <si>
    <t>大浪镇</t>
  </si>
  <si>
    <t>2025.4-2025.9</t>
  </si>
  <si>
    <t>新建产业路2.665公里，路面为泥结碎石，路基宽度4.5米、路面宽度3.5米，建设相关的涵洞、边沟、路肩等。</t>
  </si>
  <si>
    <t>新建产业路2.665公里，通过改善交通条件，方便5157人生活出行并降低农产品运输成本。数量指标：硬化道路2.665公里；质量指标：项目（工程）验收合格率=100%；时效指标：项目（工程）完成及时率100%；成本指标：道路补助标准57万元/公里，总体成本指标：152万元；社会效益指标：受益人口数5157人，受益脱贫人口数2626人；可持续影响指标：工程设计使用年限≥10年；满意度指标：受益人口满意度度≥90%。</t>
  </si>
  <si>
    <t>融水县大浪镇竹桥村桥邓屯至大浪塘油茶基地产业路工程项目</t>
  </si>
  <si>
    <t>新建产业路3.566公里，路面为泥结碎石，路基宽度4.5米、路面宽度3.5米，建设相关的涵洞、边沟、路肩等。</t>
  </si>
  <si>
    <t>新建产业路3.566公里，通过改善交通条件，方便1550人生活出行并降低农产品运输成本。数量指标：硬化道路3.566公里；质量指标：项目（工程）验收合格率=100%；时效指标：项目（工程）完成及时率100%；成本指标：道路补助标准45万元/公里，总体成本指标：158万元；社会效益指标：受益人口数1550人，受益脱贫人口数326人；可持续影响指标：工程设计使用年限≥10年；满意度指标：受益人口满意度度≥90%。</t>
  </si>
  <si>
    <t>融水县大浪镇大新村初央屯至十六坡油茶产业联网路</t>
  </si>
  <si>
    <t>新建产业路1.313公里，路面为泥结碎石，路基宽度4.5米、路面宽度3.5米，建设相关的涵洞、边沟、路肩等。</t>
  </si>
  <si>
    <t>新建产业路1.313公里，通过改善交通条件，方便1243人生活出行并降低农产品运输成本。数量指标：硬化道路1.313公里；质量指标：项目（工程）验收合格率=100%；时效指标：项目（工程）完成及时率100%；成本指标：道路补助标准39万元/公里，总体成本指标：53万元；社会效益指标：受益人口数1243人，受益脱贫人口数301人；可持续影响指标：工程设计使用年限≥10年；满意度指标：受益人口满意度度≥90%。</t>
  </si>
  <si>
    <t>融水县大浪镇大德村玉米棚至扬电山杉木油茶产业道路建设项目</t>
  </si>
  <si>
    <t>新建产业路1.583公里，路面为泥结碎石，路基宽度4.5米、路面宽度3.6米，建设相关的涵洞、边沟、路肩等。</t>
  </si>
  <si>
    <t>新建产业路1.583公里，通过改善交通条件，方便2732人生活出行并降低农产品运输成本。数量指标：硬化道路1.583公里；质量指标：项目（工程）验收合格率=100%；时效指标：项目（工程）完成及时率100%；成本指标：道路补助标准44万元/公里，总体成本指标：67万元；社会效益指标：受益人口数2732人，受益脱贫人口数1680人；可持续影响指标：工程设计使用年限≥10年；满意度指标：受益人口满意度度≥90%。</t>
  </si>
  <si>
    <t>融水县国营贝江河林场新安分场木茎分区油茶基地产业道路工程</t>
  </si>
  <si>
    <t>融水镇</t>
  </si>
  <si>
    <t>新建产业路3.127公里，路面为泥结碎石，路基宽度4.5米、路面宽度3.5米，建设相关的涵洞、边沟、路肩等。</t>
  </si>
  <si>
    <t>新建产业路3.127公里，通过改善交通条件，方便1200人生活出行并降低农产品运输成本。数量指标：硬化道路3.127公里；质量指标：项目（工程）验收合格率=100%；时效指标：项目（工程）完成及时率100%；成本指标：道路补助标准25万元/公里，总体成本指标：70万元；社会效益指标：受益人口数1200人，受益脱贫人口数650人；可持续影响指标：工程设计使用年限≥10年；满意度指标：受益人口满意度度≥90%。</t>
  </si>
  <si>
    <t>融水县三防镇荣洞村才朋屯油茶产业道路建设工程</t>
  </si>
  <si>
    <t>三防镇</t>
  </si>
  <si>
    <t>新建产业路1.77公里，路面为泥结碎石，路基宽度4.5米、路面宽度3.5米，建设相关的涵洞、边沟、路肩等。</t>
  </si>
  <si>
    <t>新建产业路1.77公里，通过改善交通条件，方便774人生活出行并降低农产品运输成本。数量指标：硬化道路1.77公里；质量指标：项目（工程）验收合格率=100%；时效指标：项目（工程）完成及时率100%；成本指标：道路补助标准56万元/公里，总体成本指标：100万元；社会效益指标：受益人口数774人，受益脱贫人口数106人；可持续影响指标：工程设计使用年限≥10年；满意度指标：受益人口满意度度≥90%。</t>
  </si>
  <si>
    <t>（二）农业农村局生产发展项目</t>
  </si>
  <si>
    <t>2025年融水县螺蛳粉原料基地建设项目</t>
  </si>
  <si>
    <t>融水县各乡镇</t>
  </si>
  <si>
    <t>建设原料生产基地27个。其中螺蛳粉原料基地23个；螺蛳粉原料初加工设施3个，基础设施1个，购置设施设备2套以上。</t>
  </si>
  <si>
    <t>产出指标：数量指标:建设原料生产基地27个。其中螺蛳粉原料基地23个；螺蛳粉原料初加工设施3个，基础设施1个，购置设施设备2套以上；豆角种植基地5个以上，完成豆角种植500亩以上；木耳种植基地18个以上，完成木耳种植500万棒以上。质量指标:项目验收合格率100%;时效指标项目完成及时率=100%。成本指标：设施设备补助预算50万元/套；基础设施补助10万元/个；豆角种植基地补助标准500元/亩；木耳种植基地补助标准1元/棒。效益指标：社会效益指标：受益人口户数560户2350人；参与产业发展，其中脱贫人口300人以上；经济效益指标：受益户均增收2000元以上。满意度指标：服务对象满意度指标受益人口满意度90%以上。</t>
  </si>
  <si>
    <t>融水县大年乡兔子养殖场建设</t>
  </si>
  <si>
    <t>融水</t>
  </si>
  <si>
    <t>新建厂房两个1000平方米及场地硬化1300平方米，兔舍150套。</t>
  </si>
  <si>
    <t>产出指标：数量指标：新建厂房1000平方米，场地硬化1300平方米，兔舍150套；质量指标：项目验收合格率：=100%；时效指标：项目完成及时率：=100%，成本指标：厂房500元/平方米，场地硬化120元/平方米，兔舍3500元/套；效益指标：社会效益指标：受益人口数≥715人；满意度指标：受益人口满意度：≥90%。项目建成后预计项目建成后预计项目年产值180万元以上，年利润50万元以上。可吸纳带动脱贫80户328人，户均年收入1万元以上。</t>
  </si>
  <si>
    <t>融水县紫黑香糯产业示范区建设项目</t>
  </si>
  <si>
    <t>安太乡</t>
  </si>
  <si>
    <t>购置紫黑香糯深加工设备1套。</t>
  </si>
  <si>
    <t>产出指标：数量指标：购置紫黑香糯深加工设备1套；质量指标：项目验收合格率100%；时效指标：项目完成及时率100%；成本指标：项目预算补助350万元/套。效益指标：社会效益指标受益人人数3996人，其中脱贫户人数1125人；经济效益指标：受益户均增收2000元以上。满意度指标：服务对象满意度指标受益人口满意度90%以上。</t>
  </si>
  <si>
    <t>安陲乡乌吉村竹笋加工冷库建设项目</t>
  </si>
  <si>
    <t>安陲乡</t>
  </si>
  <si>
    <t>新建冷库540立方米。</t>
  </si>
  <si>
    <t>产出指标：数量指标：建设540立方米冷库；项目验收合格率=100%；时效指标：项目完成及时率100%；成本指标：建设补助标准800元/立方米、社会效益指标：受益人口数106人，受益脱贫人口数52人；可持续影响指标：项目建成后可带动附近几个村村民经济效益提升；受益人口满意度度≥90%。</t>
  </si>
  <si>
    <t>红水乡芝东村新中式茶饮开发</t>
  </si>
  <si>
    <t>红水乡</t>
  </si>
  <si>
    <t>定制新式茶饮操作设备一套。</t>
  </si>
  <si>
    <t>数量指标：定制新式茶饮操作设备一套；成本指标：定制新式茶饮操作设备一套，补助15万元；效益指标：通过奶茶、茶冰淇淋、冷翠茶、茶糕点等销售带动茶叶等农产品生产加工，年支付茶农茶青款10万元以上，受益脱贫户5户40人，户均增收1万元以上；设备使用年限≧5年；受益人口满意度≧90%。</t>
  </si>
  <si>
    <t>香粉乡中坪村茶叶加工设备购置</t>
  </si>
  <si>
    <t>香粉乡</t>
  </si>
  <si>
    <t>揉捻机（6CR-45）1台、揉捻机（6CR-55）1台、提香机2台、萎凋机5台、发酵机1台</t>
  </si>
  <si>
    <t>数量指标：揉捻机（6CR-45）1台、揉捻机（6CR-55）1台、提香机2台、萎凋机5台、发酵机1台；成本指标：揉捻机0.76万元/台、揉捻机0.87万元/台、提香机0.9万元/台、萎凋机1.98万元/台、发酵机2.3万元/台;效益指标：通过收购茶青和聘请务工，年支付农民各种款项20万元以上，受益农户36户176人，其中脱贫户11户50人。加工设备使用年限≧5年，年支付村集体经济3%补助额；受益人口满意度≧90%。</t>
  </si>
  <si>
    <t>红水乡振民村茶叶加工设备购置</t>
  </si>
  <si>
    <t>茶叶曲毫机2台、双层抖筛机1台、茶叶自动包装机1台、移动冷库（约25立方米）。</t>
  </si>
  <si>
    <t>数量指标：茶叶曲毫机2台、双层抖筛机1台、茶叶自动包装机1台、移动冷库（约25立方米）；成本指标：茶叶曲毫机1.38万元/台、双层抖筛机2.68万元/台、茶叶自动包装机4.5万元/台、移动冷库（约25立方米）4.5万元。效益指标：通过收购茶青和聘请务工，年支付农民各种款项25万元以上，受益农户40户200人，其中脱贫户19户95人。加工设备使用年限≧5年，年支付村集体经济3%补助金额；受益人口满意度≧90%。</t>
  </si>
  <si>
    <t>融水县板材加工基础设施建设项目</t>
  </si>
  <si>
    <t>建设标准厂房约10000㎡;购置生产线3条。</t>
  </si>
  <si>
    <t>产出指标：数量指标：新建厂房10000平方米，购置生产线3条；质量指标：项目验收合格率：=100%；时效指标：项目完成及时率：=100%，成本指标：厂房770元/平方米，50层热压线：230万元/一条，全自动刮腻子流水线：100万元/条，砂光机流水线：80万元/条；效益指标：社会效益指标：受益人口数103人；满意度指标：受益人口满意度：≥90%。项目建成后，预计年增加产值7000万元以上，预计年利润达350万元，给当地纳税超过200万元，带动就业岗位超过100个，可使农民每户年增加收入4万元以上。</t>
  </si>
  <si>
    <t>融水镇农产品初加工车间项目建设</t>
  </si>
  <si>
    <t>融水镇新国村，完成车间建设100平方、设备1套、产品生产许可证1项以上。</t>
  </si>
  <si>
    <t>产出指标：数量指标：建设100平方平方米以上；设备1套；产品生产许可证1项；质量指标：项目验收合格率100%；时效指标：项目完成及时率100%；成本指标：厂房项目补助预算0.1万元/平方米；设备补助预算15万元/台；产品生产许可证1项补助预算5万元/台。效益指标：社会效益指标受益人口户数30户65人；受益脱贫人口户数10户30人；经济效益指标：受益户均增收2000元以上。满意度指标：服务对象满意度指标受益人口满意度90%以上。</t>
  </si>
  <si>
    <t>融水县融优农产品加工项目</t>
  </si>
  <si>
    <t>农产品加工设施设备2套以上，完成生产许可1项以上。</t>
  </si>
  <si>
    <t>产出指标：数量指标：购置设备2套；产品生产许可证1项；质量指标：项目验收合格率100%；时效指标：项目完成及时率100%；成本指标：设备补助预算20万元/台；产品生产许可证1项补助预算10万元。效益指标：社会效益指标受益人口户数35户80人；受益脱贫人口户数15户20人；经济效益指标：受益户均增收2500元以上。满意度指标：服务对象满意度指标受益人口满意度90%以上。</t>
  </si>
  <si>
    <t>融水县九万红农产品初加工车间建设</t>
  </si>
  <si>
    <t>汪洞乡</t>
  </si>
  <si>
    <t>新合村，新建罗汉果初加工车间550平方米，完成净化车间、配套运输、配电配件与安装、品牌建设等。</t>
  </si>
  <si>
    <t>产出指标：数量指标：新建罗汉果初加工车间550平方米；配套运输1套；配电设备1套；品牌建设1项；质量指标：项目验收合格率100%；时效指标：项目完成及时率100%；成本指标：车间项目补助预算0.0909元/平方米；配套运输补助预算30万元/套；配电设备补助预算20万元/台；品牌建设补助预算10万元/项。效益指标：社会效益指标受益人口户数130人；受益脱贫人数40人；经济效益指标：受益户均增收2500元以上。满意度指标：服务对象满意度指标受益人口满意度90%以上。</t>
  </si>
  <si>
    <t>怀宝镇喷沟村农产品初加工车间配套冷藏设施项目</t>
  </si>
  <si>
    <t>怀宝镇</t>
  </si>
  <si>
    <t>完成生产设施建设100平方、购买冷藏设备1套以上。</t>
  </si>
  <si>
    <t>产出指标：数量指标：生产设施建设100平方米；购买冷藏设备1套。质量指标：项目验收合格率100%；时效指标：项目完成及时率100%；成本指标：生产设施建设补助预算0.15万元/平方米；冷藏设备补助预算35万元/套。效益指标：社会效益指标受益人口户数55户；受益脱贫人口户数15户；经济效益指标：受益户均增收2500元以上。满意度指标：服务对象满意度指标受益人口满意度90%以上。</t>
  </si>
  <si>
    <t>三防镇农产品初加工车间建设</t>
  </si>
  <si>
    <t>建设加工车间300平方米，购置设备1套以上。</t>
  </si>
  <si>
    <t>产出指标：数量指标：加工车间300平方米、购买设备1套。质量指标：项目验收合格率100%；时效指标：项目完成及时率100%；成本指标；加工车间补助预算0.04万元/平方米；设备补助预算8万元/套。效益指标：社会效益指标受益人口户数30户；受益脱贫人口户数10户；经济效益指标：受益户均增收2000元以上。满意度指标：服务对象满意度指标受益人口满意度90%以上。</t>
  </si>
  <si>
    <t>融水镇新国村金毛狗脊大苗培育示范基地</t>
  </si>
  <si>
    <t>建设育苗大棚150亩。</t>
  </si>
  <si>
    <t>产出指标：数量指标：建设育苗大棚150亩。质量指标：项目验收合格率100%；时效指标：项目完成及时率100%；成本指标：育苗大棚补助预算2.7万元/亩。效益指标：受益脱贫人口户数30户；经济效益指标：受益户均增收2000元以上。满意度指标：服务对象满意度指标受益人口满意度90%以上。</t>
  </si>
  <si>
    <t>融水县永莲种植专业合作社设施建设项目</t>
  </si>
  <si>
    <t>新建水果储藏室150平方米、水肥一体化灌溉设施150亩、钢架避雨棚150亩、选果棚620平方米、蓄水池一座100m³、围园设施150亩、果园大门一座。</t>
  </si>
  <si>
    <t>数量指标：新建水果储藏室150平方米、水肥一体化灌溉设施150亩、钢架避雨棚150亩、选果棚620平方米、蓄水池一座100m³、围园设施150亩、果园大门一座；成本指标：水果储藏室1450元/平方米、水肥一体化灌溉设施2700元/亩、钢架避雨棚10500元/亩、选果棚90元/平方米、蓄水池85000元/座、围园设施280元/亩、果园大门22000元/座，总投资240.23万元，补助120万元。效益指标：项目建成后，年产值400万元以上，年利润150万元以上，年支付集体经济收入3%补助金额，年带动农户务工收入35万元以上，受益农户24户101人，农户户均年增收1.45万元以上。群众满意度指标：受益人口满意度≥90%。</t>
  </si>
  <si>
    <t>2025年脱贫人口小额信贷贴息</t>
  </si>
  <si>
    <t>全县20个乡镇</t>
  </si>
  <si>
    <t>按时发放全县20个乡镇的脱贫人口小额信贷贴息到使用脱贫人口小额信贷对象手中。</t>
  </si>
  <si>
    <t>按银行基准利率</t>
  </si>
  <si>
    <t>按时发放全县20个乡镇的脱贫人口小小额信贷贴息，全县受益户超过20000户。</t>
  </si>
  <si>
    <t>融水县永乐镇荣山村北卢屯枫木坪种养殖基地产业路硬化建设工程</t>
  </si>
  <si>
    <t>永乐镇</t>
  </si>
  <si>
    <t>道路硬化1.938公里，主要为路基平整，路面硬化厚20cm，路肩宽50cm，错车道，按路面宽度4.5米标准（含错车道）建设。φ1.0m圆管涵18米共3道，φ0.5m圆管涵24米共4道。</t>
  </si>
  <si>
    <t>硬化道路1.938公里，通过改善交通条件，方便3973人生活出行并降低农产品运输成本。数量指标：硬化道路1.938公里；质量指标：项目（工程）验收合格率=100%；时效指标：项目（工程）完成及时率100%；成本指标：道路补助标准60万元/公里，总体成本指标：103.5790万元；社会效益指标：受益人口数3973人，受益脱贫人口数182人；可持续影响指标：工程设计使用年限≥20年；满意度指标：受益人口满意度度≥90%。</t>
  </si>
  <si>
    <t>融水县永乐镇四莫村小莫屯水塔至七星路口优质稻产业路建设项目</t>
  </si>
  <si>
    <t>道路硬化0.922公里，主要为路基平整，路面硬化厚20cm，路肩宽50cm，错车道，按路面宽度4.5米标准（含错车道）建设。φ1.0m圆管涵6米共1道，φ0.5m圆管涵12米共2道。</t>
  </si>
  <si>
    <t>硬化道路0.922公里，通过改善交通条件，方便4289人生活出行并降低农产品运输成本。数量指标：硬化道路0.922公里；质量指标：项目（工程）验收合格率=100%；时效指标：项目（工程）完成及时率100%；成本指标：道路补助标准60万元/公里，总体成本指标：56.4277万元；社会效益指标：受益人口数4289人，受益脱贫人口数483人；可持续影响指标：工程设计使用年限≥20年；满意度指标：受益人口满意度度≥90%。</t>
  </si>
  <si>
    <t>融水县永乐镇荣山村山湾屯优质稻、全程机械化甘蔗示范区产业路硬化建设项目</t>
  </si>
  <si>
    <t>道路硬化2.568公里，主要为路基平整，路面硬化厚20cm，路肩宽50cm，错车道，按路面宽度4.5米标准（含错车道）建设。φ1.0m圆管涵5米共1道，φ0.5m圆管涵5米共1道，，φ0.75m圆管涵20米共4道。</t>
  </si>
  <si>
    <t>硬化道路2.568公里，通过改善交通条件，方便3973人生活出行并降低农产品运输成本。数量指标：硬化道路2.568公里；质量指标：项目（工程）验收合格率=100%；时效指标：项目（工程）完成及时率100%；成本指标：道路补助标准60万元/公里，总体成本指标：134.8449万元；社会效益指标：受益人口数3973人，受益脱贫人口数182人；可持续影响指标：工程设计使用年限≥20年；满意度指标：受益人口满意度度≥90%。</t>
  </si>
  <si>
    <t>融水县和睦镇巷口村巷口屯犁头嘴至小松树甘蔗基地产业路硬化建设项目</t>
  </si>
  <si>
    <t>和睦镇</t>
  </si>
  <si>
    <t>道路硬化3.23公里，主要为路基平整，路面硬化厚20cm，路肩宽50cm，错车道，按路面宽度4.5米标准（含错车道）建设。φ1.0m圆管涵10米共2道，φ1.5m圆管涵5米共1道，，φ0.75m圆管涵20米共4道。</t>
  </si>
  <si>
    <t>硬化道路3.23公里，通过改善交通条件，方便871人生活出行并降低农产品运输成本。数量指标：硬化道路3.23公里；质量指标：项目（工程）验收合格率=100%；时效指标：项目（工程）完成及时率100%；成本指标：道路补助标准60万元/公里，总体成本指标：192.3655万元；社会效益指标：受益人口数871人，受益脱贫人口数40人；可持续影响指标：工程设计使用年限≥20年；满意度指标：受益人口满意度度≥90%。</t>
  </si>
  <si>
    <t>融水县和睦镇芙蓉村下直浪屯大山岭至石灰窑甘蔗基地产业路硬化建设项目</t>
  </si>
  <si>
    <t>道路硬化1.608公里，主要为路基平整，路面硬化厚20cm，路肩宽50cm，错车道，按路面宽度4.5米标准（含错车道）建设。φ0.5m圆管涵25米共5道。</t>
  </si>
  <si>
    <t>硬化道路1.608公里，通过改善交通条件，方便198人生活出行并降低农产品运输成本。数量指标：硬化道路1.608公里；质量指标：项目（工程）验收合格率=100%；时效指标：项目（工程）完成及时率100%；成本指标：道路补助标准60万元/公里，总体成本指标：86.2993万元；社会效益指标：受益人口数198人，受益脱贫人口数26人；可持续影响指标：工程设计使用年限≥20年；满意度指标：受益人口满意度度≥90%。</t>
  </si>
  <si>
    <t>融水县和睦镇古顶村古顶屯村头至白竹塘路口甘蔗基地产业路</t>
  </si>
  <si>
    <r>
      <rPr>
        <sz val="10"/>
        <rFont val="宋体"/>
        <charset val="134"/>
        <scheme val="minor"/>
      </rPr>
      <t>道路硬化1.449公里，主要为路基平整，路面硬化厚20cm，路肩宽50cm，错车道，按路面宽度4.5米标准（含错车道）建设。C20片石混凝土挡土墙450m</t>
    </r>
    <r>
      <rPr>
        <sz val="11"/>
        <rFont val="宋体"/>
        <charset val="134"/>
      </rPr>
      <t>³</t>
    </r>
    <r>
      <rPr>
        <sz val="11"/>
        <rFont val="仿宋_GB2312"/>
        <charset val="134"/>
      </rPr>
      <t>。</t>
    </r>
  </si>
  <si>
    <t>硬化道路1.449公里，通过改善交通条件，方便948人生活出行并降低农产品运输成本。数量指标：硬化道路1.449公里；质量指标：项目（工程）验收合格率=100%；时效指标：项目（工程）完成及时率100%；成本指标：道路补助标准60万元/公里，总体成本指标：105.2176万元；社会效益指标：受益人口数948人，受益脱贫人口数98人；可持续影响指标：工程设计使用年限≥20年；满意度指标：受益人口满意度度≥90%。</t>
  </si>
  <si>
    <t>融水县融水镇东良村大山园屯网山至朝阳坡甘蔗产业道路硬化建设项目</t>
  </si>
  <si>
    <t>道路硬化2.682公里，主要为路基平整，路面硬化厚20cm，路肩宽50cm，错车道，按路面宽度4.5米标准（含错车道）建设。φ0.5m圆管涵50米共10道，φ1.0m圆管涵5米共1道。</t>
  </si>
  <si>
    <t>硬化道路2.682公里，通过改善交通条件，方便310人生活出行并降低农产品运输成本。数量指标：硬化道路2.682公里；质量指标：项目（工程）验收合格率=100%；时效指标：项目（工程）完成及时率100%；成本指标：道路补助标准60万元/公里，总体成本指标：136.6781万元；社会效益指标：受益人口数310人，受益脱贫人口数10人；可持续影响指标：工程设计使用年限≥20年；满意度指标：受益人口满意度度≥90%。</t>
  </si>
  <si>
    <t>融水县融水镇小荣村小荣屯金桔产业硬化路项目</t>
  </si>
  <si>
    <t>道路硬化1.366公里，主要为路基平整，路面硬化厚20cm，路肩宽50cm，错车道，按路面宽度4.5米标准（含错车道）建设。φ0.5m圆管涵5米共1道，2.0X1.3m盖板涵一座。</t>
  </si>
  <si>
    <t>硬化道路1.366公里，通过改善交通条件，方便534人生活出行并降低农产品运输成本。数量指标：硬化道路1.366公里；质量指标：项目（工程）验收合格率=100%；时效指标：项目（工程）完成及时率100%；成本指标：道路补助标准60万元/公里，总体成本指标：89.6796万元；社会效益指标：受益人口数534人，受益脱贫人口数45人；可持续影响指标：工程设计使用年限≥20年；满意度指标：受益人口满意度度≥90%。</t>
  </si>
  <si>
    <t>永乐镇毛潭村庙门屯坪上地至龚底路优质稻产业路项目</t>
  </si>
  <si>
    <t>道路硬化长0.53公里，主要为路基平整，路面硬化厚20cm，路肩宽50cm，错车道，按路面宽度4.5米标准（含错车道）建设。</t>
  </si>
  <si>
    <t>硬化道路0.53公里，通过改善交通条件，方便187人生活出行并降低农产品运输成本。数量指标：硬化道路0.53公里；质量指标：项目（工程）验收合格率=100%；时效指标：项目（工程）完成及时率100%；成本指标：道路补助标准60万元/公里，总体成本指标：64.2163万元；社会效益指标：受益人口数187人，受益脱贫人口数44人；可持续影响指标：工程设计使用年限≥20年；满意度指标：受益人口满意度度≥90%。</t>
  </si>
  <si>
    <t>融水县红水乡良双村良列屯至根开杉木基地产业路硬化建设项目</t>
  </si>
  <si>
    <t>道路硬化2.51公里，主要为路基平整，路面硬化厚20cm，路肩宽50cm，错车道，按路面宽度4.5米标准（含错车道）建设。φ1.0m圆管涵60米共8道，</t>
  </si>
  <si>
    <t>硬化道路2.51公里，通过改善交通条件，方便582人生活出行并降低农产品运输成本。数量指标：硬化道路2.51公里；质量指标：项目（工程）验收合格率=100%；时效指标：项目（工程）完成及时率100%；成本指标：道路补助标准60万元/公里，总体成本指标：196.2726万元；社会效益指标：受益人口数582人，受益脱贫人口数400人；可持续影响指标：工程设计使用年限≥20年；满意度指标：受益人口满意度度≥90%。</t>
  </si>
  <si>
    <t>融水县同练乡如劳村上如安蜜蜂坡中草药基地产业路</t>
  </si>
  <si>
    <t>同练乡</t>
  </si>
  <si>
    <t>道路硬化2.6公里，主要为路基平整，路面硬化厚20cm，路肩宽50cm，错车道，按路面宽度4.5米标准（含错车道）建设。φ1.0m圆管涵28米共4道，3.0X2.0m盖板涵一座。</t>
  </si>
  <si>
    <t>硬化道路2.6公里，通过改善交通条件，方便121人生活出行并降低农产品运输成本。数量指标：硬化道路2.6公里；质量指标：项目（工程）验收合格率=100%；时效指标：项目（工程）完成及时率100%；成本指标：道路补助标准60万元/公里，总体成本指标：229.9095万元；社会效益指标：受益人口数121人，受益脱贫人口数7人；可持续影响指标：工程设计使用年限≥20年；满意度指标：受益人口满意度度≥90%。</t>
  </si>
  <si>
    <t>融水县大浪镇大德村丰田屯黄精基地产业路硬化建设项目</t>
  </si>
  <si>
    <r>
      <rPr>
        <sz val="10"/>
        <rFont val="宋体"/>
        <charset val="134"/>
        <scheme val="minor"/>
      </rPr>
      <t>道路硬化2.225公里，主要为路基平整，路面硬化厚20cm，路肩宽50cm，错车道，按路面宽度4.5米标准（含错车道）建设。φ0.8m圆管涵119米共17道，2.0X2.0m盖板涵28米共4座，现浇混凝土挡土墙（含警示墩）364.21m</t>
    </r>
    <r>
      <rPr>
        <sz val="11"/>
        <rFont val="宋体"/>
        <charset val="134"/>
      </rPr>
      <t>³</t>
    </r>
    <r>
      <rPr>
        <sz val="11"/>
        <rFont val="仿宋_GB2312"/>
        <charset val="134"/>
      </rPr>
      <t>。</t>
    </r>
  </si>
  <si>
    <t>硬化道路2.225公里，通过改善交通条件，方便428人生活出行并降低农产品运输成本。数量指标：硬化道路2.225公里；质量指标：项目（工程）验收合格率=100%；时效指标：项目（工程）完成及时率100%；成本指标：道路补助标准60万元/公里，总体成本指标：239.3602万元；社会效益指标：受益人口数428人，受益脱贫人口数247人；可持续影响指标：工程设计使用年限≥20年；满意度指标：受益人口满意度度≥90%。</t>
  </si>
  <si>
    <t>融水县三防镇新兴村板坡屯、田洞屯杉木、水稻基地产业路硬化工程</t>
  </si>
  <si>
    <r>
      <rPr>
        <sz val="10"/>
        <rFont val="宋体"/>
        <charset val="134"/>
        <scheme val="minor"/>
      </rPr>
      <t>道路硬化3.096公里，主要为路基平整，路面硬化厚20cm，路肩宽50cm，错车道，按路面宽度4.5米标准（含错车道）建设。φ1.0m圆管涵8米共1道，现浇混凝土挡土墙（含警示墩）525.57m</t>
    </r>
    <r>
      <rPr>
        <sz val="11"/>
        <rFont val="宋体"/>
        <charset val="134"/>
      </rPr>
      <t>³</t>
    </r>
    <r>
      <rPr>
        <sz val="11"/>
        <rFont val="仿宋_GB2312"/>
        <charset val="134"/>
      </rPr>
      <t>。</t>
    </r>
  </si>
  <si>
    <t>硬化道路3.096公里，通过改善交通条件，方便458人生活出行并降低农产品运输成本。数量指标：硬化道路3.096公里；质量指标：项目（工程）验收合格率=100%；时效指标：项目（工程）完成及时率100%；成本指标：道路补助标准60万元/公里，总体成本指标：251.4771万元；社会效益指标：受益人口数458人，受益脱贫人口数27人；可持续影响指标：工程设计使用年限≥20年；满意度指标：受益人口满意度度≥90%。</t>
  </si>
  <si>
    <t>融水县同练乡朋平村级路至绍秀屋杉木、水稻基地产业路硬化建设项目</t>
  </si>
  <si>
    <r>
      <rPr>
        <sz val="10"/>
        <rFont val="宋体"/>
        <charset val="134"/>
        <scheme val="minor"/>
      </rPr>
      <t>道路硬化4.565公里，主要为路基平整，路面硬化厚20cm，路肩宽50cm，错车道，按路面宽度4.5米标准（含错车道）建设。φ1.0m圆管涵76米共10道，φ0.8m圆管涵28米共4道，现浇混凝土挡土墙（含警示墩）309.92m</t>
    </r>
    <r>
      <rPr>
        <sz val="11"/>
        <rFont val="宋体"/>
        <charset val="134"/>
      </rPr>
      <t>³</t>
    </r>
    <r>
      <rPr>
        <sz val="11"/>
        <rFont val="仿宋_GB2312"/>
        <charset val="134"/>
      </rPr>
      <t>,1.5X1.5m盖板涵7米一座。</t>
    </r>
  </si>
  <si>
    <t>硬化道路4.565公里，通过改善交通条件，方便1676人生活出行并降低农产品运输成本。数量指标：硬化道路4.565公里；质量指标：项目（工程）验收合格率=100%；时效指标：项目（工程）完成及时率100%；成本指标：道路补助标准60万元/公里，总体成本指标：381.5204万元；社会效益指标：受益人口数1676人，受益脱贫人口数912人；可持续影响指标：工程设计使用年限≥20年；满意度指标：受益人口满意度度≥90%。</t>
  </si>
  <si>
    <t>融水县安太乡洞安村高雅至琴棚杉木基地生产路项目</t>
  </si>
  <si>
    <t>道路新建0.97公里，主要为路基平整，路面硬化厚20cm，路肩宽50cm，错车道，按路面宽度4.5米标准（含错车道）建设。φ0.8m圆管涵14米共2道,4.0X4.0m盖板涵14米共2座</t>
  </si>
  <si>
    <t>新建道路0.97公里，通过改善交通条件，方便171人生活出行并降低农产品运输成本。数量指标：新建道路0.97公里；质量指标：项目（工程）验收合格率=100%；时效指标：项目（工程）完成及时率100%；成本指标：道路补助标准60万元/公里，总体成本指标：62.3081万元；社会效益指标：受益人口数171人，受益脱贫人口数30人；可持续影响指标：工程设计使用年限≥20年；满意度指标：受益人口满意度度≥90%。</t>
  </si>
  <si>
    <t>融水县怀宝镇聘洞村上聘洞屯至论洞屯油茶基地产业路建设项目</t>
  </si>
  <si>
    <t>道路新建3.275公里，主要为路基平整，路面硬化厚20cm，路肩宽50cm，错车道，按路面宽度4.5米标准（含错车道）建设。φ0.8m圆管涵56米共8道,1.5X2.0m盖板涵7米共1座，2.0X2.0m盖板涵14米共2座，4.0X4.0m盖板涵14米共2座。</t>
  </si>
  <si>
    <t>新建道路3.275公里，通过改善交通条件，方便1010人生活出行并降低农产品运输成本。数量指标：新建道路3.275公里；质量指标：项目（工程）验收合格率=100%；时效指标：项目（工程）完成及时率100%；成本指标：道路补助标准60万元/公里，总体成本指标：249.1477万元；社会效益指标：受益人口数1010人，受益脱贫人口数38人；可持续影响指标：工程设计使用年限≥20年；满意度指标：受益人口满意度度≥90%。</t>
  </si>
  <si>
    <t>融水县洞头镇高安村高岜屯杉木基地产业路建设项目</t>
  </si>
  <si>
    <t>洞头镇</t>
  </si>
  <si>
    <r>
      <rPr>
        <sz val="10"/>
        <rFont val="宋体"/>
        <charset val="134"/>
        <scheme val="minor"/>
      </rPr>
      <t>道路新建2.064公里，主要为路基平整，路面硬化厚20cm，路肩宽50cm，错车道，按路面宽度4.5米标准（含错车道）建设。φ0.8m圆管涵21米共3道,2.0X2.0m盖板涵35米共5座，C20片石混凝土挡土墙114.96m</t>
    </r>
    <r>
      <rPr>
        <sz val="11"/>
        <rFont val="宋体"/>
        <charset val="134"/>
      </rPr>
      <t>³</t>
    </r>
    <r>
      <rPr>
        <sz val="11"/>
        <rFont val="仿宋_GB2312"/>
        <charset val="134"/>
      </rPr>
      <t>。</t>
    </r>
  </si>
  <si>
    <t>新建道路2.064公里，通过改善交通条件，方便407人生活出行并降低农产品运输成本。数量指标：新建道路2.064公里；质量指标：项目（工程）验收合格率=100%；时效指标：项目（工程）完成及时率100%；成本指标：道路补助标准60万元/公里，总体成本指标：182.5027万元；社会效益指标：受益人口数407人，受益脱贫人口数208人；可持续影响指标：工程设计使用年限≥20年；满意度指标：受益人口满意度度≥90%。</t>
  </si>
  <si>
    <t>融水县洞头镇滚岑村拉培屯至平漂屯杉木基地产业路建设项目</t>
  </si>
  <si>
    <t>道路新建3.065公里，主要为路基平整，路面硬化厚20cm，路肩宽50cm，错车道，按路面宽度4.5米标准（含错车道）建设。φ0.8m圆管涵49米共7道,2.0X2.0m盖板涵49米共7座。</t>
  </si>
  <si>
    <t>新建道路3.065公里，通过改善交通条件，方便998人生活出行并降低农产品运输成本。数量指标：新建道路3.065公里；质量指标：项目（工程）验收合格率=100%；时效指标：项目（工程）完成及时率100%；成本指标：道路补助标准60万元/公里，总体成本指标：238.2228万元；社会效益指标：受益人口数998人，受益脱贫人口数460人；可持续影响指标：工程设计使用年限≥20年；满意度指标：受益人口满意度度≥90%。</t>
  </si>
  <si>
    <t>融水县同练乡如劳村如腊岭至如腊屯香杉基地产业路项目</t>
  </si>
  <si>
    <r>
      <rPr>
        <sz val="10"/>
        <rFont val="宋体"/>
        <charset val="134"/>
        <scheme val="minor"/>
      </rPr>
      <t>道路新建3.515公里，主要为路基平整，路面硬化厚20cm，路肩宽50cm，错车道，按路面宽度4.5米标准（含错车道）建设。φ1.0m圆管涵63米共9道，φ0.8m圆管涵35米共5道，φ0.6m圆管涵10米共1道，1.5X1.5m盖板涵21米共3座，4.0X3.0m盖板涵7米共1座，C20片石混凝土挡土墙566.81m</t>
    </r>
    <r>
      <rPr>
        <sz val="11"/>
        <rFont val="宋体"/>
        <charset val="134"/>
      </rPr>
      <t>³</t>
    </r>
    <r>
      <rPr>
        <sz val="11"/>
        <rFont val="仿宋_GB2312"/>
        <charset val="134"/>
      </rPr>
      <t>。</t>
    </r>
  </si>
  <si>
    <t>新建道路3.515公里，通过改善交通条件，方便110人生活出行并降低农产品运输成本。数量指标：新建道路3.515公里；质量指标：项目（工程）验收合格率=100%；时效指标：项目（工程）完成及时率100%；成本指标：道路补助标准60万元/公里，总体成本指标：251.4246万元；社会效益指标：受益人口数110人，受益脱贫人口数22人；可持续影响指标：工程设计使用年限≥20年；满意度指标：受益人口满意度度≥90%。</t>
  </si>
  <si>
    <t>融水县四荣乡永靖村下大洲至桃江屯杉木种植基地产业路项目</t>
  </si>
  <si>
    <t>四荣乡</t>
  </si>
  <si>
    <r>
      <rPr>
        <sz val="10"/>
        <rFont val="宋体"/>
        <charset val="134"/>
        <scheme val="minor"/>
      </rPr>
      <t>道路新建4.709公里，主要为路基平整，路面硬化厚20cm，路肩宽50cm，错车道，按路面宽度4.5米标准（含错车道）建设。φ0.5m圆管涵6米共1道，φ0.75m圆管涵102米共17道，1.5X1.5m盖板涵12米共2座，2.0X2.0m盖板涵12米共2座，C20片石混凝土挡土墙994.216m</t>
    </r>
    <r>
      <rPr>
        <sz val="11"/>
        <rFont val="宋体"/>
        <charset val="134"/>
      </rPr>
      <t>³</t>
    </r>
    <r>
      <rPr>
        <sz val="11"/>
        <rFont val="仿宋_GB2312"/>
        <charset val="134"/>
      </rPr>
      <t>。</t>
    </r>
  </si>
  <si>
    <t>新建道路4.709公里，通过改善交通条件，方便451人生活出行并降低农产品运输成本。数量指标：新建道路4.709公里；质量指标：项目（工程）验收合格率=100%；时效指标：项目（工程）完成及时率100%；成本指标：道路补助标准60万元/公里，总体成本指标：274.0937万元；社会效益指标：受益人口数451人，受益脱贫人口数14人；可持续影响指标：工程设计使用年限≥20年；满意度指标：受益人口满意度度≥90%。</t>
  </si>
  <si>
    <t>融水县良寨乡安全村乌蒙屯至茶园基地产业路硬化建设项目</t>
  </si>
  <si>
    <t>良寨乡</t>
  </si>
  <si>
    <t>道路硬化2.573公里，主要为路基平整，路面硬化厚20cm，路肩宽50cm，错车道，按路面宽度4.5米标准（含错车道）建设。φ0.8m圆管涵21米共3道，1.5X2.0m盖板涵21米共3座。</t>
  </si>
  <si>
    <t>硬化道路2.573公里，通过改善交通条件，方便200人生活出行并降低农产品运输成本。数量指标：新建道路2.573公里；质量指标：项目（工程）验收合格率=100%；时效指标：项目（工程）完成及时率100%；成本指标：道路补助标准60万元/公里，总体成本指标：213.8131万元；社会效益指标：受益人口数211人，受益脱贫人口数145人；可持续影响指标：工程设计使用年限≥20年；满意度指标：受益人口满意度度≥90%。</t>
  </si>
  <si>
    <t>良寨乡大里村高翁屯教育基地松努至富培上、两桥山、培秋吞、夸沙油茶基地产业路工程</t>
  </si>
  <si>
    <t>道路新建4.9公里，主要为路基平整，路面硬化厚20cm，路肩宽50cm，错车道，按路面宽度4.5米标准（含错车道）建设。φ0.8m圆管涵56米共8道，2.0X2.0m盖板涵7米共1座，4.0X4.0m盖板涵21米共3座。</t>
  </si>
  <si>
    <t>新建道路4.90公里，通过改善交通条件，方便812人生活出行并降低农产品运输成本。数量指标：新建道路4.90公里；质量指标：项目（工程）验收合格率=100%；时效指标：项目（工程）完成及时率100%；成本指标：道路补助标准60万元/公里，总体成本指标：257.7006万元；社会效益指标：受益人口数812人，受益脱贫人口数432人；可持续影响指标：工程设计使用年限≥20年；满意度指标：受益人口满意度度≥90%。</t>
  </si>
  <si>
    <t>融水县白云乡瑶口村竹口屯纳追至纳奈茶叶产业道路新建工程</t>
  </si>
  <si>
    <t>白云乡</t>
  </si>
  <si>
    <r>
      <rPr>
        <sz val="10"/>
        <rFont val="宋体"/>
        <charset val="134"/>
        <scheme val="minor"/>
      </rPr>
      <t>道路新建2.680公里，主要为路基平整，路面硬化厚20cm，路肩宽50cm，错车道，按路面宽度4.5米标准（含错车道）建设。φ1.0m圆管涵63米共8道，3.0X3.0m盖板涵21米共3座，C20片石混凝土挡土墙（含警示墩）135.17m</t>
    </r>
    <r>
      <rPr>
        <sz val="11"/>
        <rFont val="宋体"/>
        <charset val="134"/>
      </rPr>
      <t>³</t>
    </r>
    <r>
      <rPr>
        <sz val="11"/>
        <rFont val="仿宋_GB2312"/>
        <charset val="134"/>
      </rPr>
      <t>。</t>
    </r>
  </si>
  <si>
    <t>新建道路2.68公里，通过改善交通条件，方便741人生活出行并降低农产品运输成本。数量指标：新建道路2.68公里；质量指标：项目（工程）验收合格率=100%；时效指标：项目（工程）完成及时率100%；成本指标：道路补助标准60万元/公里，总体成本指标：152.3147万元；社会效益指标：受益人口数741人，受益脱贫人口数183人；可持续影响指标：工程设计使用年限≥20年；满意度指标：受益人口满意度度≥90%。</t>
  </si>
  <si>
    <t>融水县白云乡高兰村高应屯至乌浮产业硬化路工程</t>
  </si>
  <si>
    <t>道路硬化4.118公里，主要为路基平整，路面硬化厚20cm，路肩宽50cm，错车道，按路面宽度4.5米标准（含错车道）建设。φ1.0m圆管涵49米共7道，2.0X2.0m盖板涵7米共1座。</t>
  </si>
  <si>
    <t>硬化道路4.118公里，通过改善交通条件，方便1458人生活出行并降低农产品运输成本。数量指标：硬化道路4.118公里；质量指标：项目（工程）验收合格率=100%；时效指标：项目（工程）完成及时率100%；成本指标：道路补助标准60万元/公里，总体成本指标：256.6131万元；社会效益指标：受益人口数1458人，受益脱贫人口数920人；可持续影响指标：工程设计使用年限≥20年；满意度指标：受益人口满意度度≥90%。</t>
  </si>
  <si>
    <t>融水县滚贝乡吉羊村良板水坝至大拱桥杉木基地产业路硬化项目</t>
  </si>
  <si>
    <t>滚贝乡</t>
  </si>
  <si>
    <r>
      <rPr>
        <sz val="10"/>
        <rFont val="宋体"/>
        <charset val="134"/>
        <scheme val="minor"/>
      </rPr>
      <t>道路硬化4.68公里，主要为路基平整，路面硬化厚20cm，路肩宽50cm，错车道，按路面宽度4.5米标准（含错车道）建设。φ1.0m圆管涵127米共17道，φ0.8m圆管涵21米共3道，3.0X3.0m盖板涵7米共1座，C20片石混凝土挡土墙（含警示墩）769.63m</t>
    </r>
    <r>
      <rPr>
        <sz val="11"/>
        <rFont val="宋体"/>
        <charset val="134"/>
      </rPr>
      <t>³</t>
    </r>
    <r>
      <rPr>
        <sz val="11"/>
        <rFont val="仿宋_GB2312"/>
        <charset val="134"/>
      </rPr>
      <t>。</t>
    </r>
  </si>
  <si>
    <t>硬化道路4.68公里，通过改善交通条件，方便2792人生活出行并降低农产品运输成本。数量指标：硬化道路4.68公里；质量指标：项目（工程）验收合格率=100%；时效指标：项目（工程）完成及时率100%；成本指标：道路补助标准60万元/公里，总体成本指标：397.5721万元；社会效益指标：受益人口数2792人，受益脱贫人口数445人；可持续影响指标：工程设计使用年限≥20年；满意度指标：受益人口满意度度≥90%。</t>
  </si>
  <si>
    <t>融水县良寨乡归坪村土整项目主路到汪后养油茶基地道路硬化工程</t>
  </si>
  <si>
    <t>道路硬化4.104公里，主要为路基平整，路面硬化厚20cm，路肩宽50cm，错车道，按路面宽度4.5米标准（含错车道）建设。φ0.8m圆管涵35米共5道。</t>
  </si>
  <si>
    <t>硬化道路4.104公里，通过改善交通条件，方便4893人生活出行并降低农产品运输成本。数量指标：硬化道路4.104公里；质量指标：项目（工程）验收合格率=100%；时效指标：项目（工程）完成及时率100%；成本指标：道路补助标准60万元/公里，总体成本指标：325.9435万元；社会效益指标：受益人口数4893人，受益脱贫人口数2464人；可持续影响指标：工程设计使用年限≥20年；满意度指标：受益人口满意度度≥90%。</t>
  </si>
  <si>
    <t>融水县大浪镇河口村标口屯白石岭至养牛冲油茶基地产业路硬化工程</t>
  </si>
  <si>
    <r>
      <rPr>
        <sz val="10"/>
        <rFont val="宋体"/>
        <charset val="134"/>
        <scheme val="minor"/>
      </rPr>
      <t>道路硬化3.37公里，主要为路基平整，路面硬化厚20cm，路肩宽50cm，错车道，按路面宽度4.5米标准（含错车道）建设。φ0.8m圆管涵14米共2道，φ1.0m圆管涵35米共5道，2.0X2.0m圆管涵7米一座，C20片石混凝土挡土墙（含警示墩）90.1m</t>
    </r>
    <r>
      <rPr>
        <sz val="11"/>
        <rFont val="宋体"/>
        <charset val="134"/>
      </rPr>
      <t>³</t>
    </r>
    <r>
      <rPr>
        <sz val="11"/>
        <rFont val="仿宋_GB2312"/>
        <charset val="134"/>
      </rPr>
      <t>。</t>
    </r>
  </si>
  <si>
    <t>硬化道路3.37公里，通过改善交通条件，方便382人生活出行并降低农产品运输成本。数量指标：硬化道路3.37公里；质量指标：项目（工程）验收合格率=100%；时效指标：项目（工程）完成及时率100%；成本指标：道路补助标准60万元/公里，总体成本指标：253.5009万元；社会效益指标：受益人口数382人，受益脱贫人口数69人；可持续影响指标：工程设计使用年限≥20年；满意度指标：受益人口满意度度≥90%。</t>
  </si>
  <si>
    <t>融水县白云乡白照村拉王新村至野巴两油茶产业路硬化工程</t>
  </si>
  <si>
    <t>道路硬化2.6公里，主要为路基平整，路面硬化厚20cm，路肩宽50cm，错车道，按路面宽度4.5米标准（含错车道）建设。φ1.0m圆管涵49米共7道。</t>
  </si>
  <si>
    <t>硬化道路2.60公里，通过改善交通条件，方便190人生活出行并降低农产品运输成本。数量指标：硬化道路2.60公里；质量指标：项目（工程）验收合格率=100%；时效指标：项目（工程）完成及时率100%；成本指标：道路补助标准60万元/公里，总体成本指标：196.9946万元；社会效益指标：受益人口数190人，受益脱贫人口数26人；可持续影响指标：工程设计使用年限≥20年；满意度指标：受益人口满意度度≥90%。</t>
  </si>
  <si>
    <t>融水县木材产业提升项目</t>
  </si>
  <si>
    <t>康田工业园区</t>
  </si>
  <si>
    <t>依托融水县丰富杉木资源，8个村集体购置560万元木材加工设备投放到康田园区发展林业加工产业，所投放的设备（固定资产）归所投资的8个村集体。项目委托广西融水瑞兴木业有限公司全权负责运营， 如项目停运或到期，公司按原价回购村集体所投入的设备。</t>
  </si>
  <si>
    <t>充分利用本地资源优势，投资木材加工业，提升木材工能力，促进村集体增收。数量指标：木材加工设备1组套；质量指标：项目验收合格率100%；时效指标：项目完成及时率100%；经济效益指标：受益村集体总增收22.4万元；社会效益指标：受益村数8个，受益人口数14032人，受益脱贫人口数3387人；满意度指标：受益人口满意度度≥90%。</t>
  </si>
  <si>
    <t>融水县实隆禽业有限责任公司和睦镇芙蓉村上贤屯养殖基地建设项目</t>
  </si>
  <si>
    <t>芙蓉村</t>
  </si>
  <si>
    <t>3个村集体投资210万元用于融水县实隆禽业有限责任公司和睦镇芙蓉村上贤屯养殖基地建设，公司按村集体投资总额的一定比例付收益。</t>
  </si>
  <si>
    <t>通过养殖基地建设，促进村集体增收。数量指标：建设养殖基地1个，质量指标：项目验收合格率100%；时效指标：项目完成及时率100%；经济效益指标：受益村集体总增收8.4万元；社会效益指标：受益村数3个，受益人口数6008人，受益脱贫人口数3427人；满意度指标：受益人口满意度度≥90%。</t>
  </si>
  <si>
    <t>融水镇小荣村脆蜜金桔种植项目</t>
  </si>
  <si>
    <t>小荣村</t>
  </si>
  <si>
    <t>在融水镇行政村租赁集体林地种植脆蜜金桔，种植面积约400亩。村集体以“村集体合作社+经济能人（经济实体）+基地”的发展模式，聘请经济能人（或经济实体）负责项目经营管理{初步与广西农业龙头企业富恒公司达成意向合作）的发展模式，村股份经济合作联合社为项目实施主体，负责项目验收、资金使用、项目进度监督等，经济能人（经济实体）负责购买种苗、购买肥料、育苗、种植以及对基地进行养护等管理工作。</t>
  </si>
  <si>
    <t>通过种植脆蜜金桔，扩大果品供应，促进村集体经济增收。数量指标：种植脆蜜金桔400亩；质量指标：项目验收合格率100%；时效指标：项目完成及时率100%；经济效益指标：受益村集体总增收5.6万元；社会效益指标：受益村数2个，受益人口数6200人，受益脱贫人口数405人；满意度指标：受益人口满意度度≥90%。</t>
  </si>
  <si>
    <t>永乐镇北高村生猪养殖项目</t>
  </si>
  <si>
    <t>北高村</t>
  </si>
  <si>
    <t>5个村集体投资350万在永乐镇北高村建设生猪养殖场，主要建设立体规模化生猪养殖生产设施房、管理房、粪污处置、检验检疫设施等，全部为砖混结构，生产设施为标准现代机械化。</t>
  </si>
  <si>
    <t>通过建设立体规模化生猪养殖场，扩大生猪养殖能力，促进生猪供应和增加村集体经济收入。数量指标：立体规模化生猪养殖生产设施房1栋，管理房1处、粪污处置1处、检验检疫设施1处；质量指标：项目验收合格率100%；时效指标：项目完成及时率100%；经济效益指标：受益村集体总增收14万元；社会效益指标：受益村数5个，受益人口数12569人，受益脱贫人口数1051人；满意度指标：受益人口满意度度≥90%。</t>
  </si>
  <si>
    <t>融水县洞头镇水电站发电工程项目</t>
  </si>
  <si>
    <t>滚岑村</t>
  </si>
  <si>
    <t>4个村集体投资280万元购买水电站装机设备，入股洞头镇水电站项目，洞头水电站负责项目的建设和设备的运营，项目建成并投入使用后，公司按村集体投资总额的一定比例付收益分红，合作期满后公司负责按原价回购村集体的设备。</t>
  </si>
  <si>
    <t>充分利用本地资源优势，投资水电装置，促进村集体增收。数量指标：水电装机设备1组套，质量指标：项目验收合格率100%；时效指标：项目完成及时率100%；经济效益指标：受益村集体总增收11.2万元；社会效益指标：受益村数4个，受益人口数8405人，受益脱贫人口数4056人；满意度指标：受益人口满意度度≥90%。</t>
  </si>
  <si>
    <t>（三）民宗局生产发展项目</t>
  </si>
  <si>
    <t>融水镇东良村陆村屯牛坪底至黑泥岭产业路硬化项目</t>
  </si>
  <si>
    <t>道路硬化，长3.144公里、建设内容含硬化3.5米宽水泥路面，包括排水圆管涵洞及挡土墙等附属设施</t>
  </si>
  <si>
    <t>硬化道路3.144公里，通过改善交通条件，方便1852人生活出行并降低农产品运输成本。数量指标：硬化道路3.144公里；质量指标：项目（工程）验收合格率=100%；时效指标：项目（工程）完成及时率100%；成本指标：道路补助标准42万元/公里，总体成本指标：130万元；社会效益指标：受益人口数1852人，受益脱贫人口数97人；可持续影响指标：工程设计使用年限≥10年；满意度指标：受益人口满意度度≥95%</t>
  </si>
  <si>
    <t>和睦镇古顶村下油榨屯农田水渠维修及新建工程</t>
  </si>
  <si>
    <t>新建500*600三面光水渠约0.27公里，修复架空水渠0.15公里，含新建水泵房一处含灌溉管网</t>
  </si>
  <si>
    <t>新建及修复灌溉水渠0.42公里，解决农田灌溉用水问题，带动水稻、蔬菜种植，促进农民增收。数量指标：新建及修复水渠0.42公里；质量指标：项目（工程）验收合格率=100%；时效指标：项目（工程）完成及时率100%；成本指标：灌溉水渠补助标准60万元/公里，总体成本指标：25万元；社会效益指标：受益人口数331人，受益脱贫人口数88人；可持续影响指标：工程设计使用年限≥20年；满意度指标：受益人口满意度度≥95%</t>
  </si>
  <si>
    <t>和睦镇巷口村东村屯水稻甘蔗产业路硬化工程</t>
  </si>
  <si>
    <t>道路全长1.82公里，建设内容含硬化3.5米宽水泥路面，包括排水圆管涵洞及挡土墙等附属设施</t>
  </si>
  <si>
    <t>硬化道路2.232公里，通过改善交通条件，方便321人生活出行并降低农产品运输成本。数量指标：硬化道路2.232公里；质量指标：项目（工程）验收合格率=100%；时效指标：项目（工程）完成及时率100%；成本指标：道路补助标准41万元/公里，总体成本指标：90万元；社会效益指标：受益人口数321人，受益脱贫人口数21人；可持续影响指标：工程设计使用年限≥10年；满意度指标：受益人口满意度度≥95%</t>
  </si>
  <si>
    <t>大浪镇潘里村潘云屯杉木八角产业路硬化工程</t>
  </si>
  <si>
    <t>道路全长1.31公里，建设内容含硬化3.5米宽水泥路面，包括排水圆管涵洞及挡土墙等附属设施</t>
  </si>
  <si>
    <t>硬化道路1.310公里，通过改善交通条件，方便406人生活出行并降低农产品运输成本。数量指标：硬化道路1.310公里；质量指标：项目（工程）验收合格率=100%；时效指标：项目（工程）完成及时率100%；成本指标：道路补助标准69万元/公里，总体成本指标：90万元；社会效益指标：受益人口数406人，受益脱贫人口数126人；可持续影响指标：工程设计使用年限≥10年；满意度指标：受益人口满意度度≥95%</t>
  </si>
  <si>
    <t>红水乡振民村姐妹山产业路硬化工程</t>
  </si>
  <si>
    <t>道路硬化，长1公里、建设内容含硬化3.5米宽水泥路面，包括排水圆管涵洞、挡土墙等附属设施</t>
  </si>
  <si>
    <t>硬化道路1公里，通过改善交通条件，方便4093人生活出行并降低农产品运输成本。数量指标：硬化道路1公里；质量指标：项目（工程）验收合格率=100%；时效指标：项目（工程）完成及时率100%；成本指标：道路补助标准80万元/公里，总体成本指标：80万元；社会效益指标：受益人口数4093人，受益脱贫人口数1935人；可持续影响指标：工程设计使用年限≥10年；满意度指标：受益人口满意度度≥95%</t>
  </si>
  <si>
    <t>拱洞乡高武村两松屯香牛养殖基地和优质稻种植基地产业路硬化工程</t>
  </si>
  <si>
    <t>拱洞乡</t>
  </si>
  <si>
    <t>道路硬化，长0.386公里、建设内容含硬化3.5米宽水泥路面，包括排水圆管涵洞及挡土墙等附属设施</t>
  </si>
  <si>
    <t>硬化道路0.386公里，通过改善交通条件，方便4086人生活出行并降低农产品运输成本。数量指标：硬化道路0.386公里；质量指标：项目（工程）验收合格率=100%；时效指标：项目（工程）完成及时率100%；成本指标：道路补助标准80.5万元/公里，总体成本指标：31万元；社会效益指标：受益人口数4086人，受益脱贫人口数2537人；可持续影响指标：工程设计使用年限≥10年；满意度指标：受益人口满意度度≥95%</t>
  </si>
  <si>
    <t>怀宝镇盘荣村琼丁草珊瑚产业路硬化建设项目</t>
  </si>
  <si>
    <t>硬化产业路1.27公里，含路基、路面、涵洞、水沟、挡墙等</t>
  </si>
  <si>
    <t>硬化道路1.27公里，通过改善交通条件，方便2427人生活出行并降低农产品运输成本。数量指标：硬化道路1.27公里；质量指标：项目（工程）验收合格率=100%；时效指标：项目（工程）完成及时率100%；成本指标：道路补助标准50.4万元/公里，总体成本指标：64万元；社会效益指标：受益人口数2427人，受益脱贫人口数182人；可持续影响指标：工程设计使用年限≥10年；满意度指标：受益人口满意度度≥95%</t>
  </si>
  <si>
    <t>同练瑶族乡如劳村大寨屯牛塘坡产业路硬化建设工程</t>
  </si>
  <si>
    <t>同练瑶族乡</t>
  </si>
  <si>
    <t>产业路硬化0.8公里，含路基、路面、涵洞、水沟、挡墙等</t>
  </si>
  <si>
    <t>硬化道路0.8公里，通过改善交通条件，方便717人生活出行并降低农产品运输成本。数量指标：硬化道路0.8公里；质量指标：项目（工程）验收合格率=100%；时效指标：项目（工程）完成及时率100%；成本指标：道路补助标准62.5万元/公里，总体成本指标：50万元；社会效益指标：受益人口数717人，受益脱贫人口数202人；可持续影响指标：工程设计使用年限≥10年；满意度指标：受益人口满意度度≥95%</t>
  </si>
  <si>
    <t>杆洞乡花孖村小花孖屯水稻杉木产业路硬化项目</t>
  </si>
  <si>
    <t>杆洞乡</t>
  </si>
  <si>
    <t>道路硬化，长1公里，建设内容含硬化3.5米宽水泥路面，包括排水圆管涵洞挡土墙等附属设施</t>
  </si>
  <si>
    <t>硬化道路1公里，通过改善交通条件，方便1098人生活出行并降低农产品运输成本。数量指标：硬化道路1公里；质量指标：项目（工程）验收合格率=100%；时效指标：项目（工程）完成及时率100%；成本指标：道路补助标准76万元/公里，总体成本指标：76万元；社会效益指标：受益人口数1098人，受益脱贫人口数450人；可持续影响指标：工程设计使用年限≥10年；满意度指标：受益人口满意度度≥95%</t>
  </si>
  <si>
    <t>安太乡林洞村培科屯至党翁产业路硬化工程</t>
  </si>
  <si>
    <t>道路硬化，长0.6公里、建设内容含硬化3.5米宽水泥路面，包括排水圆管涵洞挡土墙等附属设施</t>
  </si>
  <si>
    <t>硬化道路0.6公里，通过改善交通条件，方便2398人生活出行并降低农产品运输成本。数量指标：硬化道路0.6公里；质量指标：项目（工程）验收合格率=100%；时效指标：项目（工程）完成及时率100%；成本指标：道路补助标准56.7万元/公里，总体成本指标：34万元；社会效益指标：受益人口数2398人，受益脱贫人口数1261人；可持续影响指标：工程设计使用年限≥10年；满意度指标：受益人口满意度度≥95%</t>
  </si>
  <si>
    <t>安太乡尧良村平寨至阿户水稻杉木产业路硬化项目</t>
  </si>
  <si>
    <t>道路硬化，长1000米、建设内容含硬化3.5米宽水泥路面，包括排水圆管涵洞等附属设施</t>
  </si>
  <si>
    <t>硬化道路1公里，通过改善交通条件，方便926人生活出行并降低农产品运输成本。数量指标：硬化道路1公里；质量指标：项目（工程）验收合格率=100%；时效指标：项目（工程）完成及时率100%；成本指标：道路补助标准65万元/公里，总体成本指标：65万元；社会效益指标：受益人口数926人，受益脱贫人口数211人；可持续影响指标：工程设计使用年限≥10年；满意度指标：受益人口满意度度≥95%</t>
  </si>
  <si>
    <t>安陲乡泗溪村杉木、金边鲤生态养殖产业道路硬化工程</t>
  </si>
  <si>
    <t>硬化产业路1公里，包括排水圆管涵洞等附属设施</t>
  </si>
  <si>
    <t>硬化道路1公里，通过改善交通条件，方便1162人生活出行并降低农产品运输成本。数量指标：硬化道路1公里；质量指标：项目（工程）验收合格率=100%；时效指标：项目（工程）完成及时率100%；成本指标：道路补助标准70万元/公里，总体成本指标：70万元；社会效益指标：受益人口数1162人，受益脱贫人口数140人；可持续影响指标：工程设计使用年限≥10年；满意度指标：受益人口满意度度≥95%</t>
  </si>
  <si>
    <t>附件2-2</t>
  </si>
  <si>
    <t>融水苗族自治县统筹整合使用财政涉农资金（基础设施）项目明细表</t>
  </si>
  <si>
    <t>是否脱贫村</t>
  </si>
  <si>
    <t>是否以工代赈</t>
  </si>
  <si>
    <t>（一）农业农村局实施的基础设施</t>
  </si>
  <si>
    <t>基础设施建设</t>
  </si>
  <si>
    <t>融水县香粉乡新平村（九元、拉笨）水毁道路维修建设项目</t>
  </si>
  <si>
    <t>是</t>
  </si>
  <si>
    <t>主要为水毁修复挡土墙工程，C20片石混凝土挡土墙3472.54m³，φ1.0m圆管涵6米共1道。</t>
  </si>
  <si>
    <t>挡土墙3472.54m³，通过改善交通条件，方便372人生活出行并降低农产品运输成本。数量指标：挡土墙建设3472.54m³；质量指标：项目（工程）验收合格率=100%；时效指标：项目（工程）完成及时率100%；成本指标：挡土墙600元/m³，总体成本指标：231.7135万元；社会效益指标：受益人口数372人，受益脱贫人口数217人；可持续影响指标：工程设计使用年限≥20年；满意度指标：受益人口满意度度≥90%。</t>
  </si>
  <si>
    <t>融水县安太乡三合村下甲之屯至尧信屯道路硬化建设项目</t>
  </si>
  <si>
    <t>道路硬化3.717公里，主要为路基平整，路面硬化厚20cm，路肩宽50cm，错车道，按路面宽度4.5米标准（含错车道）建设。φ0.8m圆管涵56米共8道。</t>
  </si>
  <si>
    <t>硬化道路3.717公里，通过改善交通条件，方便1251人生活出行并降低农产品运输成本。数量指标：硬化道路3.717公里；质量指标：项目（工程）验收合格率=100%；时效指标：项目（工程）完成及时率100%；成本指标：道路补助标准60万元/公里、挡土墙600元/m³，总体成本指标：274.7326万元；社会效益指标：受益人口数12512人，受益脱贫人口数729人；可持续影响指标：工程设计使用年限≥20年；满意度指标：受益人口满意度度≥90%。</t>
  </si>
  <si>
    <t>融水县白云乡枫木村高孝屯至水寨屯至党松屯道路硬化工程</t>
  </si>
  <si>
    <t>道路硬化1.776公里，主要为路基平整，路面硬化厚20cm，路肩宽50cm，错车道，按路面宽度4.5米标准（含错车道）建设。φ0.8m圆管涵42米共6道，1-2X2m盖板涵14米共2座、1-3X3m盖板涵7米1座、1-4X4m盖板涵7米1座。</t>
  </si>
  <si>
    <t>硬化道路1.776公里、四座盖板涵28米，通过改善交通条件，方便2060人生活出行并降低农产品运输成本。数量指标：硬化道路1.776公里；质量指标：项目（工程）验收合格率=100%；时效指标：项目（工程）完成及时率100%；成本指标：道路补助标准60万元/公里、挡土墙600元/m³、盖板涵0.7万元/米，总体成本指标：151.2749万元；社会效益指标：受益人口数2060人，受益脱贫人口数1073人；可持续影响指标：工程设计使用年限≥20年；满意度指标：受益人口满意度度≥90%。</t>
  </si>
  <si>
    <t>融水县拱洞乡广雄村广校屯寨门至广雄村小学道路硬化建设项目</t>
  </si>
  <si>
    <t>道路硬化1.15公里，主要为路基平整，路面硬化厚20cm，路肩宽50cm，错车道，按路面宽度4.5米标准（含错车道）建设。φ1.0m圆管涵40米共5道。</t>
  </si>
  <si>
    <t>硬化道路1.15公里，通过改善交通条件，方便1667人生活出行并降低农产品运输成本。数量指标：硬化道路1.15公里；质量指标：项目（工程）验收合格率=100%；时效指标：项目（工程）完成及时率100%；成本指标：道路补助标准60万元/公里，总体成本指标：98.6356万元；社会效益指标：受益人口数1667人，受益脱贫人口数1315人；可持续影响指标：工程设计使用年限≥20年；满意度指标：受益人口满意度度≥90%。</t>
  </si>
  <si>
    <t>融水县永乐镇兴隆村大座屯桥梁建设项目</t>
  </si>
  <si>
    <t>否</t>
  </si>
  <si>
    <r>
      <rPr>
        <sz val="10"/>
        <rFont val="宋体"/>
        <charset val="134"/>
      </rPr>
      <t>主要建设为桥梁重建工程，4X3m钢筋混凝土明板涵21米，C20片石混凝土路肩墙37.08m</t>
    </r>
    <r>
      <rPr>
        <sz val="11"/>
        <rFont val="宋体"/>
        <charset val="134"/>
      </rPr>
      <t>³</t>
    </r>
    <r>
      <rPr>
        <sz val="11"/>
        <rFont val="仿宋_GB2312"/>
        <charset val="134"/>
      </rPr>
      <t>。</t>
    </r>
  </si>
  <si>
    <t>钢筋混凝土明板涵21米，通过改善交通条件，方便2251人生活出行并降低农产品运输成本。数量指标：桥梁建设21米；质量指标：项目（工程）验收合格率=100%；时效指标：项目（工程）完成及时率100%；成本指标：挡土墙600元/m³，总体成本指标：43.6645万元；社会效益指标：受益人口数2251人，受益脱贫人口数147人；可持续影响指标：工程设计使用年限≥20年；满意度指标：受益人口满意度度≥90%。</t>
  </si>
  <si>
    <t>融水县融水镇苗美家园易地扶贫搬迁安置点水毁治理建设项目</t>
  </si>
  <si>
    <t>主要为水毁道路修复634米，φ1.0m圆管涵17米共3道。</t>
  </si>
  <si>
    <t>硬化道路0.634公里，通过改善交通条件，方便6036人生活出行并降低农产品运输成本。数量指标：硬化道路0.634公里；质量指标：项目（工程）验收合格率=100%；时效指标：项目（工程）完成及时率100%；成本指标：道路补助标准60万元/公里，总体成本指标：36.5524万元；社会效益指标：受益人口数6036人，受益脱贫人口数6036人；可持续影响指标：工程设计使用年限≥20年；满意度指标：受益人口满意度度≥90%。</t>
  </si>
  <si>
    <t>融水县汪洞乡腾合村汪洞屯至产儒村更阳屯联网路道路硬化建设项目</t>
  </si>
  <si>
    <t>道路硬化1.96公里，主要为路基平整，路面硬化厚20cm，路肩宽50cm，错车道，按路面宽度4.5米标准（含错车道）建设。20片石混凝土挡土墙120.05m³，φ1.0m圆管涵18米共2道，φ0.8m圆管涵7米共1道。</t>
  </si>
  <si>
    <t>硬化道路1.96公里、挡土墙120.05m³，通过改善交通条件，方便1372人生活出行并降低农产品运输成本。数量指标：硬化道路1.96公里；质量指标：项目（工程）验收合格率=100%；时效指标：项目（工程）完成及时率100%；成本指标：道路补助标准60万元/公里，总体成本指标：150.1510万元；社会效益指标：受益人口数1372人，受益脱贫人口数101人；可持续影响指标：工程设计使用年限≥20年；满意度指标：受益人口满意度度≥90%。</t>
  </si>
  <si>
    <t>融水县大年乡吉格村村委至归思屯联网路硬化建设项目</t>
  </si>
  <si>
    <t>大年乡</t>
  </si>
  <si>
    <t>道路硬化1.65公里，主要为路基平整，路面硬化厚20cm，路肩宽50cm，错车道，按路面宽度4.5米标准（含错车道）建设。φ1.0m圆管涵48米共6道。</t>
  </si>
  <si>
    <t>硬化道路1.65公里，通过改善交通条件，方便2686人生活出行并降低农产品运输成本。数量指标：硬化道路1.65公里；质量指标：项目（工程）验收合格率=100%；时效指标：项目（工程）完成及时率100%；成本指标：道路补助标准60万元/公里，总体成本指标：147.7136万元；社会效益指标：受益人口数2686人，受益脱贫人口数1375人；可持续影响指标：工程设计使用年限≥20年；满意度指标：受益人口满意度度≥90%。</t>
  </si>
  <si>
    <t>拱洞乡瑶龙村高亮屯培苏小屯道路硬化建设项目</t>
  </si>
  <si>
    <t>道路硬化0.42公里，主要为路基平整，路面硬化厚20cm，路肩宽50cm，错车道，按路面宽度4.5米标准（含错车道）建设。φ1.0m圆管涵14米共2道。</t>
  </si>
  <si>
    <t>硬化道路0.42公里，通过改善交通条件，方便1242人生活出行并降低农产品运输成本。数量指标：硬化道路0.42公里；质量指标：项目（工程）验收合格率=100%；时效指标：项目（工程）完成及时率100%；成本指标：道路补助标准60万元/公里，总体成本指标：55.5619万元；社会效益指标：受益人口数1242人，受益脱贫人口数1135人；可持续影响指标：工程设计使用年限≥20年；满意度指标：受益人口满意度度≥90%。</t>
  </si>
  <si>
    <t>融水县四荣乡东田村中落尤屯道路水毁修复建设项目</t>
  </si>
  <si>
    <t>主要为水毁修复挡土墙工程，C20片石混凝土挡土墙1413.04m³，φ0.75m圆管涵6米共1道。</t>
  </si>
  <si>
    <t>挡土墙1413.04mm³，φ0.75m圆管涵，通过改善交通条件，方便153人生活出行并降低农产品运输成本。数量指标：挡土墙建设1413.04m³；质量指标：项目（工程）验收合格率=100%；时效指标：项目（工程）完成及时率100%；成本指标：挡土墙600元/m³，总体成本指标：98.8385万元；社会效益指标：受益人口数153人，受益脱贫人口数0人；；可持续影响指标：工程设计使用年限≥20年；满意度指标：受益人口满意度度≥90%。</t>
  </si>
  <si>
    <t>融水县融水镇三合村小源屯杨柳段、门底段、塘狠塘段农田灌溉水渠及屯级道路水毁修复建设项目</t>
  </si>
  <si>
    <t>主要为水毁道路修复工程，C20片石混凝土挡土墙121.5m³、C25混凝土边沟2114.84m³、φ1.0m圆管涵17米共3道。</t>
  </si>
  <si>
    <t>混凝土边沟建设2114.84m³，通过改善交通条件，方便410人生活出行并降低农产品运输成本。数量指标：混凝土边沟建设2114.84m³；质量指标：项目（工程）验收合格率=100%；时效指标：项目（工程）完成及时率100%；成本指标：挡土墙600元/m³，总体成本指标：161.1615万元；社会效益指标：受益人口数410人，受益脱贫人口数49人；可持续影响指标：工程设计使用年限≥20年；满意度指标：受益人口满意度度≥90%。</t>
  </si>
  <si>
    <t>融水县四荣乡永安村大浪屯深度桥水毁重建工程项目</t>
  </si>
  <si>
    <r>
      <rPr>
        <sz val="10"/>
        <rFont val="宋体"/>
        <charset val="134"/>
      </rPr>
      <t>主要建设为桥梁重建工程，建设桥长26.04米，C20片石混凝土路肩墙345.6m</t>
    </r>
    <r>
      <rPr>
        <sz val="11"/>
        <rFont val="宋体"/>
        <charset val="134"/>
      </rPr>
      <t>³</t>
    </r>
    <r>
      <rPr>
        <sz val="11"/>
        <rFont val="仿宋_GB2312"/>
        <charset val="134"/>
      </rPr>
      <t>。</t>
    </r>
  </si>
  <si>
    <t>桥梁建设26.04米、挡土墙345.6m³，通过改善交通条件，方便1410人生活出行并降低农产品运输成本。数量指标：桥梁建设26.04米；质量指标：项目（工程）验收合格率=100%；时效指标：项目（工程）完成及时率100%；成本指标：桥梁补助标准0.5万元/米，总体成本指标：134.1088万元；社会效益指标：受益人口数1410人，受益脱贫人口数24人；可持续影响指标：工程设计使用年限≥20年；满意度指标：受益人口满意度度≥90%。</t>
  </si>
  <si>
    <t>融水县拱洞乡广雄村八咪至广校屯、广校屯至平卯二级路、广校屯至广雄屯道路水毁修复建设项目</t>
  </si>
  <si>
    <t>主要为道路水毁挡土墙工程，建设C20片石混凝土挡土墙（含警示墩）1246.23m³，φ0.8m圆管涵21米共3道。</t>
  </si>
  <si>
    <t>挡土墙建设1246.23m³，通过改善交通条件，方便2283人生活出行并降低农产品运输成本。数量指标：挡土墙建设1246.23m³；质量指标：项目（工程）验收合格率=100%；时效指标：项目（工程）完成及时率100%；成本指标：挡土墙600元/m³，总体成本指标：125.8912万元；社会效益指标：受益人口数2283人，受益脱贫人口数1845人；可持续影响指标：工程设计使用年限≥20年；满意度指标：受益人口满意度度≥90%。</t>
  </si>
  <si>
    <t>融水县大年乡高马村归马屯至贵州从江县西山镇高脚村联网路建设项目</t>
  </si>
  <si>
    <t>道路硬化5.22公里，主要为路基平整，路面硬化厚20cm，路肩宽50cm，错车道，按路面宽度3.5米标准（含错车道）建设。φ1.0m圆管涵136米共17道。</t>
  </si>
  <si>
    <t>硬化道路5.22公里，通过改善交通条件，方便1220人生活出行并降低农产品运输成本。数量指标：硬化道路5.22公里；质量指标：项目（工程）验收合格率=100%；时效指标：项目（工程）完成及时率100%；成本指标：道路补助标准60万元/公里，总体成本指标：362.4769万元；社会效益指标：受益人口数1220人，受益脱贫人口数911人；可持续影响指标：工程设计使用年限≥20年；满意度指标：受益人口满意度度≥90%。</t>
  </si>
  <si>
    <t>融水县红水乡振民村党相新村至红水村上屯道路硬化建设项目</t>
  </si>
  <si>
    <t>道路硬化5.82公里，主要为路基平整，路面硬化厚20cm，路肩宽50cm，错车道，按路面宽度3.5米标准（含错车道）建设。φ1.0m圆管涵56米共7道。</t>
  </si>
  <si>
    <t>硬化道路5.82公里，通过改善交通条件，方便4264人生活出行并降低农产品运输成本。数量指标：硬化道路5.82公里；质量指标：项目（工程）验收合格率=100%；时效指标：项目（工程）完成及时率100%；成本指标：道路补助标准60万元/公里，总体成本指标：321.2431万元；社会效益指标：受益人口数4264人，受益脱贫人口数2064人；可持续影响指标：工程设计使用年限≥20年；满意度指标：受益人口满意度度≥90%。</t>
  </si>
  <si>
    <t>融水县汪洞乡产儒村桥梁工程</t>
  </si>
  <si>
    <r>
      <rPr>
        <sz val="10"/>
        <rFont val="宋体"/>
        <charset val="134"/>
      </rPr>
      <t>桥梁建设70米，C20毛石混凝土挡土墙566.2m</t>
    </r>
    <r>
      <rPr>
        <sz val="11"/>
        <rFont val="宋体"/>
        <charset val="134"/>
      </rPr>
      <t>³</t>
    </r>
    <r>
      <rPr>
        <sz val="11"/>
        <rFont val="仿宋_GB2312"/>
        <charset val="134"/>
      </rPr>
      <t>。</t>
    </r>
  </si>
  <si>
    <t>桥梁建设70米，通过改善交通条件，方便3183人生活出行并降低农产品运输成本。数量指标：70米桥梁一座；质量指标：项目（工程）验收合格率=100%；时效指标：项目（工程）完成及时率100%；成本指标：桥梁补助标准4万元/米，总体成本指标：320.28万元；社会效益指标：受益人口数3183人，受益脱贫人口数492人；可持续影响指标：工程设计使用年限≥20年；满意度指标：受益人口满意度度≥90%。</t>
  </si>
  <si>
    <t>融水县安太乡林洞村大寨屯至康沙小屯道路硬化建设项目</t>
  </si>
  <si>
    <t>道路硬化1.34公里，主要为路基平整，路面硬化厚20cm，路肩宽50cm，错车道，按路面宽度4.5米标准（含错车道）建设。C25片石混凝土挡土墙12.32m³，φ0.8m圆管涵28米共4道。</t>
  </si>
  <si>
    <t>硬化道路1.34公里、挡土墙12.32m³，通过改善交通条件，方便549人生活出行并降低农产品运输成本。数量指标：硬化道路1.34公里；质量指标：项目（工程）验收合格率=100%；时效指标：项目（工程）完成及时率100%；成本指标：道路补助标准60万元/公里、挡土墙600元/m³，总体成本指标：96.9545万元；社会效益指标：受益人口数549人，受益脱贫人口数262人；可持续影响指标：工程设计使用年限≥20年；满意度指标：受益人口满意度度≥90%。</t>
  </si>
  <si>
    <t>融水县汪洞乡腾合村汪洞屯至三防镇东风村通屯联网路道路硬化建设项目</t>
  </si>
  <si>
    <t>道路硬化6.95公里，主要为路基平整，路面硬化厚20cm，路肩宽50cm，错车道，按路面宽度3.5米标准（含错车道）建设。C20片石混凝土挡土墙630.03m³，φ1.0m圆管涵35米共5道。</t>
  </si>
  <si>
    <t>硬化道路6.95公里，通过改善交通条件，方便1286人生活出行并降低农产品运输成本。数量指标：硬化道路6.95公里；质量指标：项目（工程）验收合格率=100%；时效指标：项目（工程）完成及时率100%；成本指标：道路补助标准60万元/公里，总体成本指标：367.3215万元；社会效益指标：受益人口数1286人，受益脱贫人口数77人；可持续影响指标：工程设计使用年限≥20年；满意度指标：受益人口满意度度≥90%。</t>
  </si>
  <si>
    <t>融水县良寨乡塘苟屯至安全村桐树屯屯级联网路建设项目</t>
  </si>
  <si>
    <t>道路新建2.951公里，主要为路基平整，路面硬化厚20cm，路肩宽50cm，错车道，按路面宽度4.5米标准（含错车道）建设。φ0.8m圆管涵28米共4道，1-4X4m钢筋混凝土盖板涵7米一道。</t>
  </si>
  <si>
    <t>新建道路2.951公里，通过改善交通条件，方便1065人生活出行并降低农产品运输成本。数量指标：硬化道路2.951公里；质量指标：项目（工程）验收合格率=100%；时效指标：项目（工程）完成及时率100%；成本指标：道路补助标准40万元/公里，总体成本指标：118.4004万元；社会效益指标：受益人口数1065人，受益脱贫人口数237人；可持续影响指标：工程设计使用年限≥20年；满意度指标：受益人口满意度度≥90%。</t>
  </si>
  <si>
    <t>融水县三防镇乃文村才杰屯水毁修复建设工程</t>
  </si>
  <si>
    <r>
      <rPr>
        <sz val="10"/>
        <rFont val="宋体"/>
        <charset val="134"/>
      </rPr>
      <t>道路硬化0.833公里，主要为路基平整，路面硬化厚20cm，路肩宽50cm，错车道，按路面宽度4.5米标准（含错车道）建设，C20片石混凝土挡土墙2700.764m</t>
    </r>
    <r>
      <rPr>
        <sz val="11"/>
        <rFont val="宋体"/>
        <charset val="134"/>
      </rPr>
      <t>³</t>
    </r>
    <r>
      <rPr>
        <sz val="11"/>
        <rFont val="仿宋_GB2312"/>
        <charset val="134"/>
      </rPr>
      <t>。</t>
    </r>
  </si>
  <si>
    <t>水毁挡土墙建设2700.764m³，通过改善交通条件，方便947人生活出行并降低农产品运输成本。数量指标：挡土墙2700.764m³；质量指标：项目（工程）验收合格率=100%；时效指标：项目（工程）完成及时率100%；成本指标：挡土墙600元/立方米，总体成本指标：214.3236万元；社会效益指标：受益人口数947人，受益脱贫人口数121人；可持续影响指标：工程设计使用年限≥20年；满意度指标：受益人口满意度度≥90%。</t>
  </si>
  <si>
    <t>融水县滚贝侗族乡三团村孖斗屯农田水利灌溉建设项目</t>
  </si>
  <si>
    <t>3条改建渠道三面光硬化2055m等配套。</t>
  </si>
  <si>
    <t>通过建设3条改建渠道三面光硬化2055m等配套，提高农业综合生产能力，改善灌溉300面积，质量指标：项目（工程）验收合格率=100%；时效指标：项目（工程）完成及时率100%；成本指标：水渠补助标准300元/米，总体成本指标：63万元；社会效益指标：受益人口数501人，受益脱贫人口数263人；可持续影响指标：工程设计使用年限≥15年；满意度指标：受益人口满意度度≥90%。</t>
  </si>
  <si>
    <t>融水县白云乡白照村白照屯农田水利灌溉建设项目</t>
  </si>
  <si>
    <t>新建沉沙池9座，新建输水管长5588m等配套。</t>
  </si>
  <si>
    <t>通过新建沉沙池9座，新建输水管长5588m等配套，提高农业综合生产能力，改善灌溉120面积，质量指标：项目（工程）验收合格率=100%；时效指标：项目（工程）完成及时率100%；成本指标：水管补助标准150元/米，总体成本指标：80万元；社会效益指标：受益人口数592人，受益脱贫人口数331人；可持续影响指标：工程设计使用年限≥15年；满意度指标：受益人口满意度度≥90%。</t>
  </si>
  <si>
    <t>融水县滚贝乡滚贝村滚贝屯“必沙哥”片优质稻生产基地水利灌溉建设项目</t>
  </si>
  <si>
    <t>1.新建拦水坝1座；
2.新建沉沙池3座，新建输水管1条总长6255m等配套。</t>
  </si>
  <si>
    <t>通过新建拦水坝1座；新建沉沙池3座，新建输水管1条总长6255m等配套，提高农业综合生产能力，改善灌溉300面积，质量指标：项目（工程）验收合格率=100%；时效指标：项目（工程）完成及时率100%；成本指标：水管补助标准150元/米，总体成本指标：90万元；社会效益指标：受益人口数567人，受益脱贫人口数335人；可持续影响指标：工程设计使用年限≥15年；满意度指标：受益人口满意度度≥90%</t>
  </si>
  <si>
    <t>融水县大浪镇上里村农田水利灌溉建设项目</t>
  </si>
  <si>
    <t>新建输水管长910m等及其配套。</t>
  </si>
  <si>
    <t>新建输水管长910m等及其配套，提高农业综合生产能力，改善灌溉220面积，质量指标：项目（工程）验收合格率=100%；时效指标：项目（工程）完成及时率100%；成本指标：水管补助标准380元/米，总体成本指标：38万元；社会效益指标：受益人口数301人，受益脱贫人口数140人；可持续影响指标：工程设计使用年限≥15年；满意度指标：受益人口满意度度≥90%。</t>
  </si>
  <si>
    <t>融水县良寨大里村农田水利灌溉建设项目</t>
  </si>
  <si>
    <t>新建输水管长350m等及其配套。</t>
  </si>
  <si>
    <t>新建输水管长350m等及其配套，提高农业综合生产能力，改善灌溉100面积，质量指标：项目（工程）验收合格率=100%；时效指标：项目（工程）完成及时率100%；成本指标：水渠补助标准300元/米，总体成本指标：12万元；社会效益指标：受益人口数260人，受益脱贫人口数130人；可持续影响指标：工程设计使用年限≥15年；满意度指标：受益人口满意度度≥90%。</t>
  </si>
  <si>
    <t>融水县怀宝镇东水村甲棒屯小型农田水利建设项目</t>
  </si>
  <si>
    <t>新建拦水坝1座，新建渠道三面光硬化长2000m等及其配套。</t>
  </si>
  <si>
    <t>新建拦水坝1座，新建渠道三面光硬化长2000m等及其配套，提高农业综合生产能力，改善灌溉200面积，质量指标：项目（工程）验收合格率=100%；时效指标：项目（工程）完成及时率100%；成本指标：水渠补助标准400元/米，总体成本指标：82万元；社会效益指标：受益人口数256人，受益脱贫人口数115人；可持续影响指标：工程设计使用年限≥15年；满意度指标：受益人口满意度度≥90%。</t>
  </si>
  <si>
    <t>融水县白云乡瑶口村竹口屯“九雨沟鸭坡”农田水利灌溉建设项目</t>
  </si>
  <si>
    <t>渠道三面光硬化长4500等及其配套。</t>
  </si>
  <si>
    <t>新建渠道三面光硬化长4500等及其配套，提高农业综合生产能力，改善灌溉114面积，质量指标：项目（工程）验收合格率=100%；时效指标：项目（工程）完成及时率100%；成本指标：水渠补助标准260元/米，总体成本指标：90万元；社会效益指标：受益人口数897人，受益脱贫人口数184人；可持续影响指标：工程设计使用年限≥15年；满意度指标：受益人口满意度度≥90%。</t>
  </si>
  <si>
    <t>融水县白云乡瑶口村大坳屯“西杆”农田水利灌溉建设项目</t>
  </si>
  <si>
    <t>新建输水管长2800m等及其配套。</t>
  </si>
  <si>
    <t>新建输水管长2800m等及其配套，提高农业综合生产能力，改善灌溉98面积，质量指标：项目（工程）验收合格率=100%；时效指标：项目（工程）完成及时率100%；成本指标：水管补助标准260元/米，总体成本指标：50万元；社会效益指标：受益人口数586人，受益脱贫人口数226人；可持续影响指标：工程设计使用年限≥15年；满意度指标：受益人口满意度度≥90%。</t>
  </si>
  <si>
    <t>良寨乡安全村农田水利灌溉建设项目</t>
  </si>
  <si>
    <t>新建输水管长7100m等及其配套。</t>
  </si>
  <si>
    <t>新建输水管长7100m等及其配套，提高农业综合生产能力，改善灌溉923面积，质量指标：项目（工程）验收合格率=100%；时效指标：项目（工程）完成及时率100%；成本指标：水管补助标准150元/米，总体成本指标：83万元；社会效益指标：受益人口数2180人，受益脱贫人口数1055人；可持续影响指标：工程设计使用年限≥15年；满意度指标：受益人口满意度度≥90%。</t>
  </si>
  <si>
    <t>融水县融水镇水东村秧湾屯农田水利灌溉建设项目</t>
  </si>
  <si>
    <t>新建拦水坝长约30m,宽1.2m，高2.5m，分2片农田水渠建设，总长度2970m，按衬砌周长≥1.8m，规格 0.6m×0.6m(墙厚度≥20cm,底板厚度≥10cm)。</t>
  </si>
  <si>
    <t>新建拦水坝长约30m,宽1.2m，高2.5m，分2片农田水渠建设，总长度2970m，按衬砌周长≥1.8m，规格 0.6m×0.6m(墙厚度≥20cm,底板厚度≥10cm)，提高农业综合生产能力，质量指标：项目（工程）验收合格率=100%；时效指标：项目（工程）完成及时率100%；成本指标：水渠补助标准300元/米，总体成本指标：90万元；社会效益指标：受益人口数310人，受益脱贫人口数121人；可持续影响指标：工程设计使用年限≥15年；满意度指标：受益人口满意度度≥90%。</t>
  </si>
  <si>
    <t>融水镇东华村黄陵大段农田水利灌溉建设项目</t>
  </si>
  <si>
    <t>渠道三面光硬化长1700m等及其配套。</t>
  </si>
  <si>
    <t>新建渠道三面光硬化长1700m等及其配套，提高农业综合生产能力，改善灌溉400面积，质量指标：项目（工程）验收合格率=100%；时效指标：项目（工程）完成及时率100%；成本指标：水渠补助标准300元/米，总体成本指标：52万元；社会效益指标：受益人口数301人，受益脱贫人口数92人；可持续影响指标：工程设计使用年限≥15年；满意度指标：受益人口满意度度≥90%。</t>
  </si>
  <si>
    <t>红水乡振民村振民屯乌虾农田水利灌溉建设项目</t>
  </si>
  <si>
    <t>渠道三面光硬化长2000m等及其配套。</t>
  </si>
  <si>
    <t>新建渠道三面光硬化长2000m等及其配套，提高农业综合生产能力，改善灌溉150面积，质量指标：项目（工程）验收合格率=100%；时效指标：项目（工程）完成及时率100%；成本指标：水渠补助标准300元/米，总体成本指标：68万元；社会效益指标：受益人口数210人，受益脱贫人口数105人；可持续影响指标：工程设计使用年限≥15年；满意度指标：受益人口满意度度≥90%。</t>
  </si>
  <si>
    <t>香粉乡金兰村培计屯农田水利灌溉建设项目</t>
  </si>
  <si>
    <t>新建输水管长1500m等及其配套。</t>
  </si>
  <si>
    <t>新建输水管长1500m等及其配套，提高农业综合生产能力，改善灌溉160面积，质量指标：项目（工程）验收合格率=100%；时效指标：项目（工程）完成及时率100%；成本指标：水管补助标准320元/米，总体成本指标：50万元；社会效益指标：受益人口数192人，受益脱贫人口数98人；可持续影响指标：工程设计使用年限≥15年；满意度指标：受益人口满意度度≥90%。</t>
  </si>
  <si>
    <t>同练乡如劳村如腊屯农田用水农田水利灌溉工</t>
  </si>
  <si>
    <t>新建渠道三面光硬化长2000m等及其配套，提高农业综合生产能力，改善灌溉110面积质量指标：项目（工程）验收合格率=100%；时效指标：项目（工程）完成及时率100%；成本指标：水渠补助标准300元/米，总体成本指标：70万元；社会效益指标：受益人口数535人，受益脱贫人口数245人；可持续影响指标：工程设计使用年限≥15年；满意度指标：受益人口满意度度≥90%。</t>
  </si>
  <si>
    <t>融水县汪洞乡产儒村九龙屯农田水利灌溉建设项目</t>
  </si>
  <si>
    <t>水利灌溉引水渠三面光硬化4000米等及其配套。</t>
  </si>
  <si>
    <t>新建水利灌溉引水渠三面光硬化4000米等及其配套，提高农业综合生产能力，改善灌溉1000面积质量指标：项目（工程）验收合格率=100%；时效指标：项目（工程）完成及时率100%；成本指标：水渠补助标准240元/米，总体成本指标：80万元；社会效益指标：受益人口数386人，受益脱贫人口数172人；可持续影响指标：工程设计使用年限≥15年；满意度指标：受益人口满意度度≥90%。</t>
  </si>
  <si>
    <t>融水县四荣乡东田村田头屯隧洞出水口至拉有农田水利灌溉工程</t>
  </si>
  <si>
    <t>引水渠三面光硬化2500米等及其配套。</t>
  </si>
  <si>
    <t>新建引水渠三面光硬化2500米等及其配套，提高农业综合生产能力，改善灌溉80面积，质量指标：项目（工程）验收合格率=100%；时效指标：项目（工程）完成及时率100%；成本指标：水渠补助标准300元/米，总体成本指标：82万元；社会效益指标：受益人口数270人，受益脱贫人口数155人；可持续影响指标：工程设计使用年限≥15年；满意度指标：受益人口满意度度≥90%。</t>
  </si>
  <si>
    <t>融水县和睦镇古顶村下油榨屯农田水利灌溉建设项目</t>
  </si>
  <si>
    <t>水利灌溉引水渠三面光硬化2000米等及其配套。</t>
  </si>
  <si>
    <t>新建水利灌溉引水渠三面光硬化2000米等及其配套，提高农业综合生产能力，改善灌溉200面积，质量指标：项目（工程）验收合格率=100%；时效指标：项目（工程）完成及时率100%；成本指标：水渠补助标准300元/米，总体成本指标：70万元；社会效益指标：受益人口数206人，受益脱贫人口数120人；可持续影响指标：工程设计使用年限≥15年；满意度指标：受益人口满意度度≥90%。</t>
  </si>
  <si>
    <t>大年乡吉格村乌格交农田水利灌溉工程</t>
  </si>
  <si>
    <t>渠道三面光硬化长2.5千米等及其配套。</t>
  </si>
  <si>
    <t>新建渠道三面光硬化长2.5千米等及其配套，提高农业综合生产能力，改善灌溉120面积，质量指标：项目（工程）验收合格率=100%；时效指标：项目（工程）完成及时率100%；成本指标：水渠补助标准300元/米，总体成本指标：85万元；社会效益指标：受益人口数335人，受益脱贫人口数163人；可持续影响指标：工程设计使用年限≥15年；满意度指标：受益人口满意度度≥90%。</t>
  </si>
  <si>
    <t>三防镇乃文村才杰屯农田水利灌溉工程</t>
  </si>
  <si>
    <t>DN200、DN110PE管1千米等及其配套。</t>
  </si>
  <si>
    <t>新建DN200、DN110PE管1千米等及其配套，提高农业综合生产能力，改善灌溉200面积，质量指标：项目（工程）验收合格率=100%；时效指标：项目（工程）完成及时率100%；成本指标：水管补助标准350元/米，总体成本指标：35万元；社会效益指标：受益人口数206人，受益脱贫人口数92人；可持续影响指标：工程设计使用年限≥15年；满意度指标：受益人口满意度度≥90%。</t>
  </si>
  <si>
    <t>三防镇乃文村洞翁屯拉单沟到后背田农田水利灌溉建设项目</t>
  </si>
  <si>
    <t>渠道40×40三面光硬化长4000m等及其配套。</t>
  </si>
  <si>
    <t>新建渠道三面光硬化长4500m等及其配套，提高农业综合生产能力，改善灌溉400面积，质量指标：项目（工程）验收合格率=100%；时效指标：项目（工程）完成及时率100%；成本指标：水渠补助标准260元/米，总体成本指标：90万元；社会效益指标：受益人口数1200人，受益脱贫人口数110人；可持续影响指标：工程设计使用年限≥15年；满意度指标：受益人口满意度度≥90%。</t>
  </si>
  <si>
    <t>怀宝镇东水村甲团屯农田灌溉设施项目</t>
  </si>
  <si>
    <t>维修拦河坝1座，沉砂池1座，新建三面光水渠1200米及配套设施。</t>
  </si>
  <si>
    <t>新建渠道三面光硬化长1200m等及其配套，提高农业综合生产能力，改善灌溉130面积，质量指标：项目（工程）验收合格率=100%；时效指标：项目（工程）完成及时率100%；成本指标：水渠补助标准400元/米，总体成本指标：50万元；社会效益指标：受益人口数210人，受益脱贫人口数110人；可持续影响指标：工程设计使用年限≥15年；满意度指标：受益人口满意度度≥90%。</t>
  </si>
  <si>
    <t>怀宝镇东水村下寨屯农田灌溉设施项目</t>
  </si>
  <si>
    <t>新建小型拦水坝5座，新建三面光水渠500米，直径11CM输水管600米。</t>
  </si>
  <si>
    <t>新建DN110PE管600米等及其配套，新建渠道三面光硬化长500m等及其配套，提高农业综合生产能力，改善灌溉180面积，质量指标：项目（工程）验收合格率=100%；时效指标：项目（工程）完成及时率100%；成本指标：水渠补助标准300元/米，水管补助标准300元/米，总体成本指标：40万元；社会效益指标：受益人口数200人，受益脱贫人口数102人；可持续影响指标：工程设计使用年限≥15年；满意度指标：受益人口满意度度≥90%。</t>
  </si>
  <si>
    <t>同练乡朋平村冯家屯农田水利灌溉建设项目</t>
  </si>
  <si>
    <t>渠道三面光硬化长1500m等及其配套。</t>
  </si>
  <si>
    <t>新建渠道三面光硬化长1500m等及其配套，提高农业综合生产能力，改善灌溉150面积，质量指标：项目（工程）验收合格率=100%；时效指标：项目（工程）完成及时率100%；成本指标：水渠补助标准360元/米，总体成本指标：50万元；社会效益指标：受益人口数220人，受益脱贫人口数83人；可持续影响指标：工程设计使用年限≥15年；满意度指标：受益人口满意度度≥90%。</t>
  </si>
  <si>
    <t>（二）民宗局实施的基础设施</t>
  </si>
  <si>
    <t>大浪镇麻石村中团屯连接二级路道路硬化工程</t>
  </si>
  <si>
    <t>道路硬化，长0.209公里、建设内容含硬化4.5米宽水泥路面，包括排水圆管涵洞等附属设施</t>
  </si>
  <si>
    <t>硬化道路0.209公里，通过改善交通条件，方便544人生活出行并降低农产品运输成本。数量指标：硬化道路0.209公里；质量指标：项目（工程）验收合格率=100%；时效指标：项目（工程）完成及时率100%；成本指标：道路补助标准72万元/公里，总体成本指标：15万元；社会效益指标：受益人口数544人，受益脱贫人口数63人；可持续影响指标：工程设计使用年限≥10年；满意度指标：受益人口满意度度≥95%</t>
  </si>
  <si>
    <t>大年乡大年村扣寨屯水毁道路修复工程</t>
  </si>
  <si>
    <t>修复道路安全防护墙、路基、混凝土路面、护栏等设施。防护墙1378立方米，护栏55米。</t>
  </si>
  <si>
    <t>修复水毁挡土墙、护栏等，通过改善交通条件，方便2080人生产生活出行。数量指标：修复挡土墙1378立方米；质量指标：项目（工程）验收合格率=100%；时效指标：项目（工程）完成及时率100%；成本指标：挡土墙补助标准《520元/立方米，总体成本指标：78万元；社会效益指标：受益人口数2080人，受益脱贫人口数481人；可持续影响指标：工程设计使用年限≥10年；满意度指标：受益人口满意度度≥95%</t>
  </si>
  <si>
    <t>滚贝侗族乡同心村朱家至龙家盘杉木水稻产业路硬化工程</t>
  </si>
  <si>
    <t>滚贝侗族乡</t>
  </si>
  <si>
    <t>道路硬化，长0.7公里、建设内容含硬化3.5米宽水泥路面，包括上岩屋盖板涵一处（跨径1-4.5*2）；排水圆管涵洞、挡土墙，会车道等附属设施</t>
  </si>
  <si>
    <t>硬化道路0.7公里，通过改善交通条件，方便452人生活出行并降低农产品运输成本。数量指标：硬化道路0.7公里；质量指标：项目（工程）验收合格率=100%；时效指标：项目（工程）完成及时率100%；成本指标：硬化道路补助标准《72万元/公里，总体成本指标：50万元；社会效益指标：受益人口数452人，受益脱贫人口数49人；可持续影响指标：工程设计使用年限≥10年；满意度指标：受益人口满意度度≥95%</t>
  </si>
  <si>
    <t>四荣乡永靖村级路至七泠棚杉木八角产业路硬化工程</t>
  </si>
  <si>
    <t>道路硬化，长0.85公里、建设内容含硬化3.5米宽水泥路面，包括排水圆管涵洞挡土墙等附属设施</t>
  </si>
  <si>
    <t>硬化道路0.85公里，通过改善交通条件，方便2113人生活出行并降低农产品运输成本。数量指标：硬化道路0.85公里；质量指标：项目（工程）验收合格率=100%；时效指标：项目（工程）完成及时率100%；成本指标：硬化道路补助标准《70.6万元/公里，总体成本指标：60万元；社会效益指标：受益人口数2113人，受益脱贫人口数68人；可持续影响指标：工程设计使用年限≥10年；满意度指标：受益人口满意度度≥95%</t>
  </si>
  <si>
    <t>拱洞乡乌保至瑶龙水毁道路修复工程</t>
  </si>
  <si>
    <t>修复挡土墙、路基、混凝土路面、交安设施等；挡土墙865.62m³，水泥混凝土路面216㎡，波形护栏96米。</t>
  </si>
  <si>
    <t>修复挡土墙、路基、混凝土路面、交安设施等，通过改善交通条件，方便3699人生产生活出行并降低农产品运输成本。数量指标：挡土墙865.62m³，水泥混凝土路面216㎡，波形护栏96米。质量指标：项目（工程）验收合格率=100%；时效指标：项目（工程）完成及时率100%；成本指标：挡土墙补助标准《520元/立方米，总体成本指标：65万元；社会效益指标：受益人口数3699人，受益脱贫人口数3285人；可持续影响指标：工程设计使用年限≥10年；满意度指标：受益人口满意度度≥95%</t>
  </si>
  <si>
    <t>良寨乡良寨至塘口水毁道路修复工程</t>
  </si>
  <si>
    <r>
      <rPr>
        <sz val="10"/>
        <rFont val="宋体"/>
        <charset val="134"/>
      </rPr>
      <t>修复挡土墙、路基、混凝土路面、交安设施等；挡土墙227m³，水泥混凝土路面68㎡，波形护栏24米</t>
    </r>
    <r>
      <rPr>
        <sz val="11"/>
        <rFont val="仿宋_GB2312"/>
        <charset val="134"/>
      </rPr>
      <t>。</t>
    </r>
  </si>
  <si>
    <t>修复挡土墙、路基、混凝土路面、交安设施等，通过改善交通条件，方便1653人生产生活出行并降低农产品运输成本。数量指标：修复；挡土墙227m³，水泥混凝土路面68㎡，波形护栏24米。质量指标：项目（工程）验收合格率=100%；时效指标：项目（工程）完成及时率100%；成本指标：挡土墙补助标准《520元/立方米，总体成本指标：32万元；社会效益指标：受益人口数1653人，受益脱贫人口数346人；可持续影响指标：工程设计使用年限≥10年；满意度指标：受益人口满意度度≥95%</t>
  </si>
  <si>
    <t>汪洞乡产儒村产格屯水毁道路修复工程</t>
  </si>
  <si>
    <t>修复挡土墙、路基、混凝土路面等；挡土墙380m³，水泥混凝土路面70㎡。</t>
  </si>
  <si>
    <t>修复挡土墙、路基、混凝土路面、交等，通过改善交通条件，方便321人生产生活出行并降低农产品运输成本。数量指标：修复挡土墙380m³，水泥混凝土路面70㎡。质量指标：项目（工程）验收合格率=100%；时效指标：项目（工程）完成及时率100%；成本指标：挡土墙补助标准《520元/立方米，总体成本指标：25万元；社会效益指标：受益人口数321人，受益脱贫人口数62人；可持续影响指标：工程设计使用年限≥10年；满意度指标：受益人口满意度度≥95%</t>
  </si>
  <si>
    <t>（三）发改局实施的基础设施</t>
  </si>
  <si>
    <t>苗家小镇基础设施提升维修、维护</t>
  </si>
  <si>
    <t>1.消防基础设施和设备更新提升；
2.15栋房顶维修；
3.路灯100盏；
4.房顶排水槽维修。</t>
  </si>
  <si>
    <t>通过项目实施，改善提升易扶点基础设施，提升安置户生活质量。数量指标：维修水槽3000米、消防应急站1处、消防设备一批、路灯100盏；质量指标：项目（工程）验收合格率=100%；时效指标：项目（工程）完成及时率100%；社会效益指标：受益人口数6573人，受益脱贫人口数6573人；满意度指标：受益人口满意度度≥90%。</t>
  </si>
  <si>
    <t>双龙沟安置点、铁坑安置点基础设施提升建设</t>
  </si>
  <si>
    <t>1.消防基础设施和设备更新提升；                        2.新建围墙150米，平整改建道路15米。
3.双龙沟安置点29栋、铁坑安置点5栋，需要升级、维修楼前楼后的水沟盖板（汽车行驶路面的部分），共需各种尺寸的铸铁材质的水沟盖板约500块。
4.铁坑安置点房顶补漏。</t>
  </si>
  <si>
    <t>通过项目实施，改善提升易扶点基础设施，提升安置户生活质量。数量指标：消防应急站2处、消防设备一批、铸铁材质的水沟盖板约≥500块、新建围墙150米，平整改建道路15米；质量指标：项目（工程）验收合格率=100%；时效指标：项目（工程）完成及时率100%；社会效益指标：受益人口数6052人，受益脱贫人口数6052人；满意度指标：受益人口满意度度≥90%。</t>
  </si>
  <si>
    <t>（四）交通局实施的基础设施</t>
  </si>
  <si>
    <t>融水苗族自治县同练瑶族乡如劳村如火屯道路通畅工程</t>
  </si>
  <si>
    <t>屯级道路扩宽2.349公里，级配碎石垫层厚15cm，水泥混凝土路面厚20cm。</t>
  </si>
  <si>
    <t>屯级道路扩宽2.349公里，通过改善交通条件，方便162人生活出行并降低农产品运输成本。数量指标：屯级道路扩宽2.349公里；质量指标：项目（工程）验收合格率=100%；时效指标：项目（工程）完成及时率100%；成本指标：道路补助标准96万元/公里，总体成本指标：364.8193万元；社会效益指标：受益人口数162；可持续影响指标：工程设计使用年限≥20年；满意度指标：受益人口满意度度≥90%。</t>
  </si>
  <si>
    <t>融水镇新国村鲤鱼岩屯通畅工程</t>
  </si>
  <si>
    <t>屯级道路扩宽0.36公里，级配碎石垫层厚15cm，水泥混凝土路面厚20cm。</t>
  </si>
  <si>
    <t>屯级道路扩宽0.36公里，通过改善交通条件，方便310人生活出行并降低农产品运输成本。数量指标：屯级道路扩宽0.36公里；质量指标：项目（工程）验收合格率=100%；时效指标：项目（工程）完成及时率100%；成本指标：道路补助标准23万元/公里，总体成本指标：20.0227万元；社会效益指标：受益人口数310；可持续影响指标：工程设计使用年限≥20年；满意度指标：受益人口满意度度≥90%。</t>
  </si>
  <si>
    <t>永乐镇兴隆村新建屯通组路通畅工程</t>
  </si>
  <si>
    <t>屯级道路扩宽0.158公里，级配碎石垫层厚15cm，水泥混凝土路面厚20cm。</t>
  </si>
  <si>
    <t>屯级道路扩宽0.158公里，通过改善交通条件，方便175人生活出行并降低农产品运输成本。数量指标：屯级道路扩宽0.158公里；质量指标：项目（工程）验收合格率=100%；时效指标：项目（工程）完成及时率100%；成本指标：道路补助标准55万元/公里，总体成本指标：8.6913万元；社会效益指标：受益人口数175；可持续影响指标：工程设计使用年限≥20年；满意度指标：受益人口满意度度≥90%。</t>
  </si>
  <si>
    <t>融水苗族自治县四荣乡四合村委会山头屯道路通畅工程</t>
  </si>
  <si>
    <t>屯级道路扩宽2.325公里，级配碎石垫层厚15cm，水泥混凝土路面厚20cm。</t>
  </si>
  <si>
    <t>屯级道路扩宽2.325公里，通过改善交通条件，方便359人生活出行并降低农产品运输成本。数量指标：屯级道路扩宽2.325公里；质量指标：项目（工程）验收合格率=100%；时效指标：项目（工程）完成及时率100%；成本指标：道路补助标准34.8万元/公里，总体成本指标：80.9807万元；社会效益指标：受益人口数359；可持续影响指标：工程设计使用年限≥20年；满意度指标：受益人口满意度度≥90%。</t>
  </si>
  <si>
    <t>融水苗族自治县四荣乡永安村委会钟家屯道路通畅工程</t>
  </si>
  <si>
    <t>屯级道路扩宽4.732公里，级配碎石垫层厚15cm，水泥混凝土路面厚20cm。</t>
  </si>
  <si>
    <t>屯级道路扩宽4.732公里，通过改善交通条件，方便320人生活出行并降低农产品运输成本。数量指标：屯级道路扩宽4.732公里；质量指标：项目（工程）验收合格率=100%；时效指标：项目（工程）完成及时率100%；成本指标：道路补助标准10.7万元/公里，总体成本指标：50.6618万元；社会效益指标：受益人口数320；可持续影响指标：工程设计使用年限≥20年；满意度指标：受益人口满意度度≥90%。</t>
  </si>
  <si>
    <t>融水苗族自治县怀宝镇东水村委会新寨屯道路通畅工程</t>
  </si>
  <si>
    <t>屯级道路扩宽4.693公里，级配碎石垫层厚15cm，水泥混凝土路面厚20cm。</t>
  </si>
  <si>
    <t>屯级道路扩宽4.693公里，通过改善交通条件，方便490人生活出行并降低农产品运输成本。数量指标：屯级道路扩宽4.693公里；质量指标：项目（工程）验收合格率=100%；时效指标：项目（工程）完成及时率100%；成本指标：道路补助标准33万元/公里，总体成本指标：154.7499万元；社会效益指标：受益人口数490；可持续影响指标：工程设计使用年限≥20年；满意度指标：受益人口满意度度≥90%。</t>
  </si>
  <si>
    <t>安太乡尧电村委会归韶屯通组路通畅工程</t>
  </si>
  <si>
    <t>屯级道路扩宽1.29公里，级配碎石垫层厚15cm，水泥混凝土路面厚20cm。</t>
  </si>
  <si>
    <t>屯级道路扩宽1.29公里，通过改善交通条件，方便268人生活出行并降低农产品运输成本。数量指标：屯级道路扩宽1.29公里；质量指标：项目（工程）验收合格率=100%；时效指标：项目（工程）完成及时率100%；成本指标：道路补助标准28.5万元/公里，总体成本指标：36.8221万元；社会效益指标：受益人口数268；可持续影响指标：工程设计使用年限≥20年；满意度指标：受益人口满意度度≥90%。</t>
  </si>
  <si>
    <t>安陲乡大田村下拉马屯道路通畅工程</t>
  </si>
  <si>
    <t>屯级道路扩宽1.733公里，级配碎石垫层厚15cm，水泥混凝土路面厚20cm。</t>
  </si>
  <si>
    <t>屯级道路扩宽1.733公里，通过改善交通条件，方便66人生活出行并降低农产品运输成本。数量指标：屯级道路扩宽1.733公里；质量指标：项目（工程）验收合格率=100%；时效指标：项目（工程）完成及时率100%；成本指标：道路补助标准34.4万元/公里，总体成本指标：59.6314万元；社会效益指标：受益人口数66；可持续影响指标：工程设计使用年限≥20年；满意度指标：受益人口满意度度≥90%。</t>
  </si>
  <si>
    <t>安陲乡乌吉村岩板屯2组通畅工程</t>
  </si>
  <si>
    <t>屯级道路扩宽0.36公里，通过改善交通条件，方便48人生活出行并降低农产品运输成本。数量指标：屯级道路扩宽0.36公里；质量指标：项目（工程）验收合格率=100%；时效指标：项目（工程）完成及时率100%；成本指标：道路补助标准40.5万元/公里，总体成本指标：14.5876万元；社会效益指标：受益人口数48；可持续影响指标：工程设计使用年限≥20年；满意度指标：受益人口满意度度≥90%。</t>
  </si>
  <si>
    <t>三防镇烟洞村洞格屯通畅工程</t>
  </si>
  <si>
    <t>屯级道路扩宽1.1公里，级配碎石垫层厚15cm，水泥混凝土路面厚20cm。</t>
  </si>
  <si>
    <t>屯级道路扩宽1.1公里，通过改善交通条件，方便322人生活出行并降低农产品运输成本。数量指标：屯级道路扩宽1.1公里；质量指标：项目（工程）验收合格率=100%；时效指标：项目（工程）完成及时率100%；成本指标：道路补助标准44.7万元/公里，总体成本指标：49.1708万元；社会效益指标：受益人口数322；可持续影响指标：工程设计使用年限≥20年；满意度指标：受益人口满意度度≥90%。</t>
  </si>
  <si>
    <t>同练乡同练村赵家屯屯级道路通畅工程</t>
  </si>
  <si>
    <t>屯级道路扩宽0.6公里，级配碎石垫层厚15cm，水泥混凝土路面厚20cm。</t>
  </si>
  <si>
    <t>屯级道路扩宽0.6公里，通过改善交通条件，方便22人生活出行并降低农产品运输成本。数量指标：屯级道路扩宽0.6公里；质量指标：项目（工程）验收合格率=100%；时效指标：项目（工程）完成及时率100%；成本指标：道路补助标准97万元/公里，总体成本指标：58.1533万元；社会效益指标：受益人口数22；可持续影响指标：工程设计使用年限≥20年；满意度指标：受益人口满意度度≥90%。</t>
  </si>
  <si>
    <t>同练瑶族乡同练村自然屯三组通畅工程</t>
  </si>
  <si>
    <t>屯级道路扩宽0.31公里，级配碎石垫层厚15cm，水泥混凝土路面厚20cm。</t>
  </si>
  <si>
    <t>屯级道路扩宽0.31公里，通过改善交通条件，方便42人生活出行并降低农产品运输成本。数量指标：屯级道路扩宽0.31公里；质量指标：项目（工程）验收合格率=100%；时效指标：项目（工程）完成及时率100%；成本指标：道路补助标准92万元/公里，总体成本指标：28.4988万元；社会效益指标：受益人口数42；可持续影响指标：工程设计使用年限≥20年；满意度指标：受益人口满意度度≥90%。</t>
  </si>
  <si>
    <t>融水苗族自治县同练瑶族乡同练村委会一屯上屯道路通畅工程</t>
  </si>
  <si>
    <t>屯级道路扩宽0.73公里，级配碎石垫层厚15cm，水泥混凝土路面厚20cm。</t>
  </si>
  <si>
    <t>屯级道路扩宽0.73公里，通过改善交通条件，方便326人生活出行并降低农产品运输成本。数量指标：屯级道路扩宽0.73公里；质量指标：项目（工程）验收合格率=100%；时效指标：项目（工程）完成及时率100%；成本指标：道路补助标准98万元/公里，总体成本指标：71.8105万元；社会效益指标：受益人口数326；可持续影响指标：工程设计使用年限≥20年；满意度指标：受益人口满意度度≥90%。</t>
  </si>
  <si>
    <t>融水苗族自治县四荣乡东田村委会上落尤屯道路通畅工程</t>
  </si>
  <si>
    <t>屯级道路扩宽1.933公里，级配碎石垫层厚15cm，水泥混凝土路面厚20cm。</t>
  </si>
  <si>
    <t>屯级道路扩宽1.933公里，通过改善交通条件，方便208人生活出行并降低农产品运输成本。数量指标：屯级道路扩宽1.933公里；质量指标：项目（工程）验收合格率=100%；时效指标：项目（工程）完成及时率100%；成本指标：道路补助标准42.1万元/公里，总体成本指标：81.3588万元；社会效益指标：受益人口数208；可持续影响指标：工程设计使用年限≥20年；满意度指标：受益人口满意度度≥90%。</t>
  </si>
  <si>
    <t>融水镇水东村施巷屯通畅工程</t>
  </si>
  <si>
    <t>屯级道路扩宽0.2公里，级配碎石垫层厚15cm，水泥混凝土路面厚20cm。</t>
  </si>
  <si>
    <t>屯级道路扩宽0.2公里，通过改善交通条件，方便3684人生活出行并降低农产品运输成本。数量指标：屯级道路扩宽0.2公里；质量指标：项目（工程）验收合格率=100%；时效指标：项目（工程）完成及时率100%；成本指标：道路补助标准52.37万元/公里，总体成本指标：10.474万元；社会效益指标：受益人口数3684；可持续影响指标：工程设计使用年限≥20年；满意度指标：受益人口满意度度≥90%。</t>
  </si>
  <si>
    <t>融水镇小荣村涨江屯通畅工程</t>
  </si>
  <si>
    <t>屯级道路扩宽1.05公里，级配碎石垫层厚15cm，水泥混凝土路面厚20cm。</t>
  </si>
  <si>
    <t>屯级道路扩宽1.05公里，通过改善交通条件，方便66人生活出行并降低农产品运输成本。数量指标：屯级道路扩宽1.05公里；质量指标：项目（工程）验收合格率=100%；时效指标：项目（工程）完成及时率100%；成本指标：道路补助标准34万元/公里，总体成本指标：35.7279万元；社会效益指标：受益人口数66；可持续影响指标：工程设计使用年限≥20年；满意度指标：受益人口满意度度≥90%。</t>
  </si>
  <si>
    <t>融水苗族自治县滚贝侗族乡三团村孖斗路口-山岔乡村道路通组路道路提升及安全生命防护工程</t>
  </si>
  <si>
    <t>屯级道路扩宽及安全生命防护工程5.5公里，级配碎石垫层厚15cm，水泥混凝土路面厚20cm。</t>
  </si>
  <si>
    <t>屯级道路扩宽及安全生命防护工程5.5公里，通过改善交通条件，方便301人生活出行并降低农产品运输成本。数量指标：屯级道路扩宽及安全生命防护工程5.5公里；质量指标：项目（工程）验收合格率=100%；时效指标：项目（工程）完成及时率100%；成本指标：道路补助标准54万元/公里，总体成本指标：298.2817万元；社会效益指标：受益人口数301；可持续影响指标：工程设计使用年限≥20年；满意度指标：受益人口满意度度≥90%。</t>
  </si>
  <si>
    <t>融水苗族自治县滚贝侗族乡三团村孖斗路口-山岔乡村道路通组路道路提升及安全生命防护工程（K5+500~K11+068)</t>
  </si>
  <si>
    <t>屯级道路扩宽及安全生命防护工程5.568公里，级配碎石垫层厚15cm，水泥混凝土路面厚20cm。</t>
  </si>
  <si>
    <t>屯级道路扩宽及安全生命防护工程5.568公里，通过改善交通条件，方便301人生活出行并降低农产品运输成本。数量指标：屯级道路扩宽及安全生命防护工程5.568公里；质量指标：项目（工程）验收合格率=100%；时效指标：项目（工程）完成及时率100%；成本指标：道路补助标准54万元/公里，总体成本指标：300.3892万元；社会效益指标：受益人口数301；可持续影响指标：工程设计使用年限≥20年；满意度指标：受益人口满意度度≥90%。</t>
  </si>
  <si>
    <t>融水苗族自治县滚贝侗族乡三团村归朵屯路口-归朵瓦窑乡村道路通组路道路提升及安全生命防护工程</t>
  </si>
  <si>
    <t>屯级道路扩宽及安全生命防护工程2.716公里，级配碎石垫层厚15cm，水泥混凝土路面厚20cm。</t>
  </si>
  <si>
    <t>屯级道路扩宽及安全生命防护工程2.716公里，通过改善交通条件，方便255人生活出行并降低农产品运输成本。数量指标：屯级道路扩宽及安全生命防护工程2.716公里；质量指标：项目（工程）验收合格率=100%；时效指标：项目（工程）完成及时率100%；成本指标：道路补助标准54万元/公里，总体成本指标：147.5642万元；社会效益指标：受益人口数255；可持续影响指标：工程设计使用年限≥20年；满意度指标：受益人口满意度度≥90%。</t>
  </si>
  <si>
    <t>融水苗族自治县滚贝侗族乡三团村江头屯路口-江头乡村道路通组路道路提升及安全生命防护工程</t>
  </si>
  <si>
    <t>屯级道路扩宽及安全生命防护工程2.278公里，级配碎石垫层厚15cm，水泥混凝土路面厚20cm。</t>
  </si>
  <si>
    <t>屯级道路扩宽及安全生命防护工程2.278公里，通过改善交通条件，方便278人生活出行并降低农产品运输成本。数量指标：屯级道路扩宽及安全生命防护工程2.278公里；质量指标：项目（工程）验收合格率=100%；时效指标：项目（工程）完成及时率100%；成本指标：道路补助标准54万元/公里，总体成本指标：123.3119万元；社会效益指标：受益人口数278；可持续影响指标：工程设计使用年限≥20年；满意度指标：受益人口满意度度≥90%。</t>
  </si>
  <si>
    <t>融水县苗族自治县怀宝镇盘荣村下坎三屯路口-下坎三屯乡村道路通组路道路提升及安全生命防护工程</t>
  </si>
  <si>
    <t>屯级道路扩宽及安全生命防护工程2.888公里，级配碎石垫层厚15cm，水泥混凝土路面厚20cm。</t>
  </si>
  <si>
    <t>屯级道路扩宽及安全生命防护工程2.888公里，通过改善交通条件，方便298人生活出行并降低农产品运输成本。数量指标：屯级道路扩宽及安全生命防护工程2.888公里；质量指标：项目（工程）验收合格率=100%；时效指标：项目（工程）完成及时率100%；成本指标：道路补助标准45万元/公里，总体成本指标：130.0038万元；社会效益指标：受益人口数298；可持续影响指标：工程设计使用年限≥20年；满意度指标：受益人口满意度度≥90%。</t>
  </si>
  <si>
    <t>融水苗族自治县融水镇东良村梧村屯梧村至东良乡村道路通畅工程</t>
  </si>
  <si>
    <t>屯级道路扩宽5.74公里，级配碎石垫层厚15cm，水泥混凝土路面厚20cm。</t>
  </si>
  <si>
    <t>屯级道路扩宽及硬化5.74公里，通过改善交通条件，方便432人生活出行并降低农产品运输成本。数量指标：屯级道路扩宽及硬化5.74公里；质量指标：项目（工程）验收合格率=100%；时效指标：项目（工程）完成及时率100%；成本指标：道路补助标准54.6万元/公里，总体成本指标：313.8045万元；社会效益指标：受益人口数432；可持续影响指标：工程设计使用年限≥20年；满意度指标：受益人口满意度度≥90%。</t>
  </si>
  <si>
    <t>融水苗族自治县滚贝侗族乡同心村乌依大坪乡村道路提升、通组路安全生命防护工程</t>
  </si>
  <si>
    <t>屯级道路扩宽及安全生命防护工程2.315公里，级配碎石垫层厚15cm，水泥混凝土路面厚20cm。</t>
  </si>
  <si>
    <t>屯级道路扩宽及安全生命防护工程2.315公里，通过改善交通条件，方便512人生活出行并降低农产品运输成本。数量指标：屯级道路扩宽及安全生命防护工程2.315公里；质量指标：项目（工程）验收合格率=100%；时效指标：项目（工程）完成及时率100%；成本指标：道路补助标准50万元/公里，总体成本指标：116.2488万元；社会效益指标：受益人口数512；可持续影响指标：工程设计使用年限≥20年；满意度指标：受益人口满意度度≥90%。</t>
  </si>
  <si>
    <t>融水苗族自治县融水镇新安村盘马屯乡村道路通畅工程</t>
  </si>
  <si>
    <t>屯级道路硬化0.073公里，级配碎石垫层厚15cm，水泥混凝土路面厚20cm。</t>
  </si>
  <si>
    <t>屯级道路扩宽及硬化0.73公里，通过改善交通条件，方便153人生活出行并降低农产品运输成本。数量指标：屯级道路扩宽及硬化0.73公里；质量指标：项目（工程）验收合格率=100%；时效指标：项目（工程）完成及时率100%；成本指标：道路补助标准54万元/公里，总体成本指标：3.09242万元；社会效益指标：受益人口数153；可持续影响指标：工程设计使用年限≥20年；满意度指标：受益人口满意度度≥90%。</t>
  </si>
  <si>
    <t>融水苗族自治县滚贝侗族乡同心村朱沙屯同心村委会-朱沙屯乡村道路通组路道路提升及安全生命防护工程</t>
  </si>
  <si>
    <t>屯级道路扩宽及安全生命防护工程1.607公里，级配碎石垫层厚15cm，水泥混凝土路面厚20cm。</t>
  </si>
  <si>
    <t>屯级道路扩宽及安全生命防护工程1.607公里，通过改善交通条件，方便211人生活出行并降低农产品运输成本。数量指标：屯级道路扩宽及安全生命防护工程1.607公里；质量指标：项目（工程）验收合格率=100%；时效指标：项目（工程）完成及时率100%；成本指标：道路补助标准58.6万元/公里，总体成本指标：94.1873万元；社会效益指标：受益人口数211；可持续影响指标：工程设计使用年限≥20年；满意度指标：受益人口满意度度≥90%。</t>
  </si>
  <si>
    <t>融水苗族自治县四荣乡永靖村桃江路口-桃江乡村道路通组路道路提升及安全生命防护工程</t>
  </si>
  <si>
    <t>屯级道路扩宽及安全生命防护工程1.292公里，级配碎石垫层厚15cm，水泥混凝土路面厚20cm。</t>
  </si>
  <si>
    <t>屯级道路扩宽及安全生命防护工程1.292公里，通过改善交通条件，方便221人生活出行并降低农产品运输成本。数量指标：屯级道路扩宽及安全生命防护工程1.292公里；质量指标：项目（工程）验收合格率=100%；时效指标：项目（工程）完成及时率100%；成本指标：道路补助标准46万元/公里，总体成本指标：59.7834万元；社会效益指标：受益人口数221；可持续影响指标：工程设计使用年限≥20年；满意度指标：受益人口满意度度≥90%。</t>
  </si>
  <si>
    <t>融水苗族自治县同练瑶族乡和平村平流一组乡村道路通组路道路提升及安全生命防护工程</t>
  </si>
  <si>
    <t>屯级道路扩宽及安全生命防护工程0.577公里，级配碎石垫层厚15cm，水泥混凝土路面厚20cm。</t>
  </si>
  <si>
    <t>屯级道路扩宽及安全生命防护工程0.577公里，通过改善交通条件，方便39人生活出行并降低农产品运输成本。数量指标：屯级道路扩宽及安全生命防护工程0.577公里；质量指标：项目（工程）验收合格率=100%；时效指标：项目（工程）完成及时率100%；成本指标：道路补助标准52.6万元/公里，总体成本指标：30.3655万元；社会效益指标：受益人口数39；可持续影响指标：工程设计使用年限≥20年；满意度指标：受益人口满意度度≥90%。</t>
  </si>
  <si>
    <t>融水苗族自治县滚贝侗族乡同乐村加友屯路口-加友乡村道路通组路道路提升及安全生命防护工程</t>
  </si>
  <si>
    <t>屯级道路扩宽及安全生命防护工程2.349公里，级配碎石垫层厚15cm，水泥混凝土路面厚20cm。</t>
  </si>
  <si>
    <t>屯级道路扩宽及安全生命防护工程2.349公里，通过改善交通条件，方便260人生活出行并降低农产品运输成本。数量指标：屯级道路扩宽及安全生命防护工程2.349公里；质量指标：项目（工程）验收合格率=100%；时效指标：项目（工程）完成及时率100%；成本指标：道路补助标准51.6万元/公里，总体成本指标：121.3220万元；社会效益指标：受益人口数260；可持续影响指标：工程设计使用年限≥20年；满意度指标：受益人口满意度度≥90%。</t>
  </si>
  <si>
    <t>附件2-3</t>
  </si>
  <si>
    <t>融水苗族自治县统筹整合使用财政涉农资金（其他类）项目明细表</t>
  </si>
  <si>
    <t>四、其他类</t>
  </si>
  <si>
    <t>2025年“雨露计划”培训及助学补助</t>
  </si>
  <si>
    <t>2025.3-2025.12</t>
  </si>
  <si>
    <t>“雨露计划”学历教育、农村实用技术培训、短期技能培训以奖代补。</t>
  </si>
  <si>
    <t>数量指标：补助接受学历教育的脱贫户（含监测对象）子女人数≥10130人次、数量指标：享受职业培训补贴人数≥3500人、质量指标：享受职业学历教育补助的学生中脱贫户（含监测对象）子女占比=100%、质量指标：补助标准达标率=100%、时效指标：补贴、补助及时发放率=100%、成本指标：2016-2020年脱贫户（含监测对象）子女学历教育补助标准≤1500元/人.学期、成本指标：2014、2015年退出户的子女学历教育补助标准≤1200元/人.学期、成本指标：2016-2020年脱贫户（含监测对象）享受职业培训补助标准≤50元/人/天、成本指标：2014、2015年退出户的享受职业培训补助标准≤40元/人/天、社会效益指标：受助脱贫户（含监测对象）子女实现教育保障≥10130人次、社会效益指标：脱贫户（含监测对象）劳动力就业人数≥3500人、服务对象满意度指标：受助对象满意度≥95%。</t>
  </si>
  <si>
    <t>2025年项目管理费</t>
  </si>
  <si>
    <t>各衔接资金使用部门</t>
  </si>
  <si>
    <t>对45个项目进行设计管理，做好项目前期及管理工作。</t>
  </si>
  <si>
    <t>2025年项目管理费，数量指标：45个项目设计、监理费；质量指标：项目合格率=100%；时效指标：项目（工程）完成及时率100%；受益人口满意度≥90%。</t>
  </si>
  <si>
    <t>2025年村级公益性扶贫项目资产管护经费</t>
  </si>
  <si>
    <t>20个乡镇</t>
  </si>
  <si>
    <t>对全县20个乡镇村级公益性扶贫项目资产进行管护。</t>
  </si>
  <si>
    <t>2025年村级公益性扶贫项目资产管护经费，数量指标：20个乡镇；质量指标：项目合格率=100%；时效指标：项目（工程）完成及时率100%；可持续影响指标：项目可持续使用年限≥10年；受益人口满意度≥90%。</t>
  </si>
  <si>
    <t>2025年乡村建设公益性岗位补贴</t>
  </si>
  <si>
    <t>结合实际，合理科学开发乡村建设、农村人居环境整治、乡村治理、其他类公益性岗位等5771个</t>
  </si>
  <si>
    <t>巩固拓展脱贫攻坚成果，确保乡村环境卫生和乡村和谐稳定，解决了脱贫人口(含监测对象)的就近就地就业问题，促进低收入脱贫家庭(防止返贫监测对象)家庭就业增收，开发5771个乡村建设公益性岗位。</t>
  </si>
  <si>
    <t>2025年脱贫户劳动力（含监测对象）跨省就业一次性交通补助</t>
  </si>
  <si>
    <t>脱贫户劳动力（含监测对象）跨省就业一次性交通补助。</t>
  </si>
  <si>
    <t>数量指标:脱贫家庭（监测对象）补助人数≥22000人、质量指标:符合条件的补助发放准确率=100%、时效指标:补助发放及时率=100%、成本指标:湖南省、贵州省、广东省、香港特别行政区、澳门特别行政区等地区务工补助标准≤450元/人、成本指标:重庆市、河南省、湖北省、四川省、云南省、浙江省、江西省、福建省、海南省等地区务工补助标准≤541元/人、成本指标:北京市、上海市、天津市、甘肃省、青海省、陕西省、山东省、山西省、安徽省、江苏省、黑龙江省、吉林省、辽宁省、河北省、西藏自治区、宁夏回族自治区、新疆维吾尔自治区、内蒙古自治区等地区务工补助标准≤731元/人、社会效益指标:帮助脱贫户（含监测户）实现稳岗就业人数≥22000人、服务对象满意度指标:受助务工对象满意度≥90%。</t>
  </si>
  <si>
    <t>对在本县域 内就业帮扶车间、企业、个体工商户等合法经营主体就业的脱贫 户、监测户劳动力，稳定务工满 6 个月以上的，给予200元/人月 的劳务补助(最长不超过6 个月的劳务补助)，计划补助10000人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</si>
</sst>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8">
    <font>
      <sz val="11"/>
      <color theme="1"/>
      <name val="宋体"/>
      <charset val="134"/>
      <scheme val="minor"/>
    </font>
    <font>
      <sz val="12"/>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1"/>
      <color rgb="FFFF0000"/>
      <name val="宋体"/>
      <charset val="134"/>
      <scheme val="minor"/>
    </font>
    <font>
      <sz val="11"/>
      <name val="宋体"/>
      <charset val="134"/>
      <scheme val="minor"/>
    </font>
    <font>
      <b/>
      <sz val="11"/>
      <name val="宋体"/>
      <charset val="134"/>
      <scheme val="minor"/>
    </font>
    <font>
      <sz val="10"/>
      <name val="宋体"/>
      <charset val="0"/>
    </font>
    <font>
      <sz val="10"/>
      <name val="宋体"/>
      <charset val="134"/>
    </font>
    <font>
      <sz val="10"/>
      <color rgb="FF000000"/>
      <name val="宋体"/>
      <charset val="204"/>
    </font>
    <font>
      <b/>
      <sz val="10"/>
      <name val="宋体"/>
      <charset val="134"/>
      <scheme val="minor"/>
    </font>
    <font>
      <b/>
      <sz val="20"/>
      <name val="宋体"/>
      <charset val="134"/>
    </font>
    <font>
      <sz val="12"/>
      <name val="宋体"/>
      <charset val="134"/>
    </font>
    <font>
      <sz val="20"/>
      <name val="方正小标宋简体"/>
      <charset val="134"/>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sz val="12"/>
      <color indexed="8"/>
      <name val="宋体"/>
      <charset val="134"/>
    </font>
    <font>
      <sz val="10"/>
      <name val="Arial"/>
      <charset val="134"/>
    </font>
    <font>
      <sz val="11"/>
      <color indexed="8"/>
      <name val="Tahoma"/>
      <charset val="134"/>
    </font>
    <font>
      <sz val="12"/>
      <name val="Times New Roman"/>
      <charset val="0"/>
    </font>
    <font>
      <sz val="11"/>
      <name val="宋体"/>
      <charset val="134"/>
    </font>
    <font>
      <sz val="11"/>
      <name val="仿宋_GB2312"/>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34" borderId="0" applyNumberFormat="0" applyBorder="0" applyAlignment="0" applyProtection="0">
      <alignment vertical="center"/>
    </xf>
    <xf numFmtId="0" fontId="40" fillId="0" borderId="0">
      <alignment vertical="center"/>
    </xf>
    <xf numFmtId="0" fontId="0" fillId="0" borderId="0">
      <alignment vertical="center"/>
    </xf>
    <xf numFmtId="0" fontId="41" fillId="0" borderId="0"/>
    <xf numFmtId="0" fontId="15" fillId="0" borderId="0">
      <alignment vertical="center"/>
    </xf>
    <xf numFmtId="0" fontId="15" fillId="0" borderId="0"/>
    <xf numFmtId="0" fontId="42" fillId="0" borderId="0"/>
    <xf numFmtId="0" fontId="43" fillId="0" borderId="0">
      <alignment vertical="center"/>
    </xf>
    <xf numFmtId="0" fontId="43" fillId="0" borderId="0"/>
    <xf numFmtId="0" fontId="44" fillId="0" borderId="0">
      <alignment vertical="center"/>
    </xf>
    <xf numFmtId="0" fontId="45" fillId="0" borderId="0"/>
  </cellStyleXfs>
  <cellXfs count="116">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ont="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43" fontId="5"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left" vertical="center" wrapText="1"/>
    </xf>
    <xf numFmtId="43" fontId="6" fillId="0" borderId="3"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177" fontId="0"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0" fillId="0" borderId="0" xfId="1" applyNumberFormat="1" applyFont="1" applyFill="1" applyAlignment="1">
      <alignment horizontal="center" vertical="center" wrapText="1"/>
    </xf>
    <xf numFmtId="177" fontId="3" fillId="0" borderId="0" xfId="1" applyNumberFormat="1"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43" fontId="9" fillId="0" borderId="3" xfId="1" applyFont="1" applyFill="1" applyBorder="1" applyAlignment="1">
      <alignment horizontal="right" vertical="center" wrapText="1"/>
    </xf>
    <xf numFmtId="0" fontId="8" fillId="0" borderId="0" xfId="0" applyFont="1" applyFill="1" applyAlignment="1">
      <alignment vertical="center"/>
    </xf>
    <xf numFmtId="0" fontId="11" fillId="0" borderId="3" xfId="0" applyNumberFormat="1" applyFont="1" applyFill="1" applyBorder="1" applyAlignment="1">
      <alignment horizontal="center" vertical="center" wrapText="1"/>
    </xf>
    <xf numFmtId="43" fontId="11" fillId="0" borderId="3" xfId="1" applyNumberFormat="1" applyFont="1" applyFill="1" applyBorder="1" applyAlignment="1">
      <alignment vertical="center" wrapText="1"/>
    </xf>
    <xf numFmtId="0" fontId="0" fillId="0" borderId="0" xfId="0" applyFill="1" applyAlignment="1">
      <alignment horizontal="center" vertical="center" wrapText="1"/>
    </xf>
    <xf numFmtId="0" fontId="0" fillId="0" borderId="0" xfId="0" applyFont="1" applyFill="1" applyBorder="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0" fillId="0" borderId="0" xfId="0" applyFill="1">
      <alignment vertical="center"/>
    </xf>
    <xf numFmtId="0" fontId="0" fillId="0" borderId="0" xfId="0" applyFont="1" applyFill="1" applyAlignment="1">
      <alignment vertical="center"/>
    </xf>
    <xf numFmtId="0" fontId="8" fillId="0" borderId="0" xfId="0" applyFont="1" applyFill="1" applyAlignment="1">
      <alignment vertical="center"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43" fontId="0" fillId="0" borderId="0" xfId="1" applyFont="1"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31" fontId="9"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3" fontId="3" fillId="0" borderId="0" xfId="1"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3" fontId="9" fillId="0" borderId="3" xfId="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43" fontId="4" fillId="0" borderId="3" xfId="0" applyNumberFormat="1" applyFont="1" applyFill="1" applyBorder="1" applyAlignment="1">
      <alignment horizontal="right"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43" fontId="6" fillId="0" borderId="3" xfId="0" applyNumberFormat="1" applyFont="1" applyFill="1" applyBorder="1" applyAlignment="1">
      <alignment horizontal="right" vertical="center" wrapText="1"/>
    </xf>
    <xf numFmtId="43" fontId="6" fillId="0" borderId="3" xfId="0" applyNumberFormat="1" applyFont="1" applyFill="1" applyBorder="1" applyAlignment="1">
      <alignment horizontal="right" vertical="center" wrapText="1"/>
    </xf>
    <xf numFmtId="0" fontId="9" fillId="0" borderId="0" xfId="0" applyFont="1">
      <alignment vertical="center"/>
    </xf>
    <xf numFmtId="0" fontId="6" fillId="0" borderId="0" xfId="0" applyFont="1" applyFill="1">
      <alignment vertical="center"/>
    </xf>
    <xf numFmtId="0" fontId="1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16"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alignment horizontal="left"/>
    </xf>
    <xf numFmtId="0" fontId="17" fillId="0" borderId="1"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3" fillId="0" borderId="3"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0" fontId="6" fillId="0" borderId="3" xfId="51" applyFont="1" applyFill="1" applyBorder="1" applyAlignment="1">
      <alignment horizontal="left" vertical="center" wrapText="1"/>
    </xf>
    <xf numFmtId="10" fontId="6" fillId="0" borderId="3"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3"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9" fontId="6" fillId="0" borderId="0" xfId="0" applyNumberFormat="1" applyFont="1">
      <alignment vertical="center"/>
    </xf>
    <xf numFmtId="43" fontId="6" fillId="0" borderId="3" xfId="0" applyNumberFormat="1" applyFont="1" applyFill="1" applyBorder="1">
      <alignment vertical="center"/>
    </xf>
    <xf numFmtId="43" fontId="6" fillId="0" borderId="3"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3 45 2" xfId="49"/>
    <cellStyle name="常规 6" xfId="50"/>
    <cellStyle name="常规 8" xfId="51"/>
    <cellStyle name="常规_2004年部门预算上报表" xfId="52"/>
    <cellStyle name="常规 16" xfId="53"/>
    <cellStyle name="常规 3 3" xfId="54"/>
    <cellStyle name="常规 13" xfId="55"/>
    <cellStyle name="样式 1" xfId="56"/>
    <cellStyle name="常规_以工代赈项目备案表" xfId="57"/>
    <cellStyle name="常规 41" xfId="58"/>
    <cellStyle name="常规_Sheet1" xfId="59"/>
  </cellStyles>
  <dxfs count="1">
    <dxf>
      <fill>
        <patternFill patternType="solid">
          <bgColor rgb="FFFF9900"/>
        </patternFill>
      </fill>
    </dxf>
  </dxfs>
  <tableStyles count="0" defaultTableStyle="TableStyleMedium2" defaultPivotStyle="PivotStyleLight16"/>
  <colors>
    <mruColors>
      <color rgb="00FFFFFF"/>
      <color rgb="00FFFF00"/>
      <color rgb="0092D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25</xdr:row>
      <xdr:rowOff>0</xdr:rowOff>
    </xdr:from>
    <xdr:to>
      <xdr:col>4</xdr:col>
      <xdr:colOff>66040</xdr:colOff>
      <xdr:row>26</xdr:row>
      <xdr:rowOff>15875</xdr:rowOff>
    </xdr:to>
    <xdr:sp>
      <xdr:nvSpPr>
        <xdr:cNvPr id="2" name=" "/>
        <xdr:cNvSpPr txBox="1"/>
      </xdr:nvSpPr>
      <xdr:spPr>
        <a:xfrm>
          <a:off x="5458460" y="22666325"/>
          <a:ext cx="66040" cy="1273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25</xdr:row>
      <xdr:rowOff>0</xdr:rowOff>
    </xdr:from>
    <xdr:to>
      <xdr:col>4</xdr:col>
      <xdr:colOff>66601</xdr:colOff>
      <xdr:row>26</xdr:row>
      <xdr:rowOff>0</xdr:rowOff>
    </xdr:to>
    <xdr:sp>
      <xdr:nvSpPr>
        <xdr:cNvPr id="3" name=" "/>
        <xdr:cNvSpPr txBox="1"/>
      </xdr:nvSpPr>
      <xdr:spPr>
        <a:xfrm>
          <a:off x="5458460" y="22666325"/>
          <a:ext cx="66040" cy="1257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28</xdr:row>
      <xdr:rowOff>0</xdr:rowOff>
    </xdr:from>
    <xdr:to>
      <xdr:col>4</xdr:col>
      <xdr:colOff>66040</xdr:colOff>
      <xdr:row>29</xdr:row>
      <xdr:rowOff>15875</xdr:rowOff>
    </xdr:to>
    <xdr:sp>
      <xdr:nvSpPr>
        <xdr:cNvPr id="4" name=" "/>
        <xdr:cNvSpPr txBox="1"/>
      </xdr:nvSpPr>
      <xdr:spPr>
        <a:xfrm>
          <a:off x="5458460" y="26336625"/>
          <a:ext cx="66040" cy="12731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28</xdr:row>
      <xdr:rowOff>0</xdr:rowOff>
    </xdr:from>
    <xdr:to>
      <xdr:col>4</xdr:col>
      <xdr:colOff>66601</xdr:colOff>
      <xdr:row>29</xdr:row>
      <xdr:rowOff>0</xdr:rowOff>
    </xdr:to>
    <xdr:sp>
      <xdr:nvSpPr>
        <xdr:cNvPr id="5" name=" "/>
        <xdr:cNvSpPr txBox="1"/>
      </xdr:nvSpPr>
      <xdr:spPr>
        <a:xfrm>
          <a:off x="5458460" y="26336625"/>
          <a:ext cx="66040" cy="1257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26</xdr:row>
      <xdr:rowOff>0</xdr:rowOff>
    </xdr:from>
    <xdr:to>
      <xdr:col>4</xdr:col>
      <xdr:colOff>66040</xdr:colOff>
      <xdr:row>27</xdr:row>
      <xdr:rowOff>15875</xdr:rowOff>
    </xdr:to>
    <xdr:sp>
      <xdr:nvSpPr>
        <xdr:cNvPr id="6" name=" "/>
        <xdr:cNvSpPr txBox="1"/>
      </xdr:nvSpPr>
      <xdr:spPr>
        <a:xfrm>
          <a:off x="5458460" y="23923625"/>
          <a:ext cx="66040" cy="10953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0</xdr:colOff>
      <xdr:row>26</xdr:row>
      <xdr:rowOff>0</xdr:rowOff>
    </xdr:from>
    <xdr:to>
      <xdr:col>4</xdr:col>
      <xdr:colOff>66601</xdr:colOff>
      <xdr:row>27</xdr:row>
      <xdr:rowOff>0</xdr:rowOff>
    </xdr:to>
    <xdr:sp>
      <xdr:nvSpPr>
        <xdr:cNvPr id="7" name=" "/>
        <xdr:cNvSpPr txBox="1"/>
      </xdr:nvSpPr>
      <xdr:spPr>
        <a:xfrm>
          <a:off x="5458460" y="23923625"/>
          <a:ext cx="66040" cy="10795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32</xdr:row>
      <xdr:rowOff>0</xdr:rowOff>
    </xdr:from>
    <xdr:to>
      <xdr:col>6</xdr:col>
      <xdr:colOff>66601</xdr:colOff>
      <xdr:row>33</xdr:row>
      <xdr:rowOff>12382</xdr:rowOff>
    </xdr:to>
    <xdr:sp>
      <xdr:nvSpPr>
        <xdr:cNvPr id="2" name=" "/>
        <xdr:cNvSpPr txBox="1"/>
      </xdr:nvSpPr>
      <xdr:spPr>
        <a:xfrm>
          <a:off x="7172325" y="45367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3" name=" "/>
        <xdr:cNvSpPr txBox="1"/>
      </xdr:nvSpPr>
      <xdr:spPr>
        <a:xfrm>
          <a:off x="7172325" y="45367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12382</xdr:rowOff>
    </xdr:to>
    <xdr:sp>
      <xdr:nvSpPr>
        <xdr:cNvPr id="4" name=" "/>
        <xdr:cNvSpPr txBox="1"/>
      </xdr:nvSpPr>
      <xdr:spPr>
        <a:xfrm>
          <a:off x="7172325" y="50320575"/>
          <a:ext cx="66040" cy="1866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0</xdr:rowOff>
    </xdr:to>
    <xdr:sp>
      <xdr:nvSpPr>
        <xdr:cNvPr id="5" name=" "/>
        <xdr:cNvSpPr txBox="1"/>
      </xdr:nvSpPr>
      <xdr:spPr>
        <a:xfrm>
          <a:off x="7172325" y="50320575"/>
          <a:ext cx="66040" cy="1854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12382</xdr:rowOff>
    </xdr:to>
    <xdr:sp>
      <xdr:nvSpPr>
        <xdr:cNvPr id="6" name=" "/>
        <xdr:cNvSpPr txBox="1"/>
      </xdr:nvSpPr>
      <xdr:spPr>
        <a:xfrm>
          <a:off x="7172325" y="47018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0</xdr:rowOff>
    </xdr:to>
    <xdr:sp>
      <xdr:nvSpPr>
        <xdr:cNvPr id="7" name=" "/>
        <xdr:cNvSpPr txBox="1"/>
      </xdr:nvSpPr>
      <xdr:spPr>
        <a:xfrm>
          <a:off x="7172325" y="47018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12382</xdr:rowOff>
    </xdr:to>
    <xdr:sp>
      <xdr:nvSpPr>
        <xdr:cNvPr id="8" name=" "/>
        <xdr:cNvSpPr txBox="1"/>
      </xdr:nvSpPr>
      <xdr:spPr>
        <a:xfrm>
          <a:off x="7172325" y="45367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32</xdr:row>
      <xdr:rowOff>0</xdr:rowOff>
    </xdr:from>
    <xdr:to>
      <xdr:col>6</xdr:col>
      <xdr:colOff>66601</xdr:colOff>
      <xdr:row>33</xdr:row>
      <xdr:rowOff>0</xdr:rowOff>
    </xdr:to>
    <xdr:sp>
      <xdr:nvSpPr>
        <xdr:cNvPr id="9" name=" "/>
        <xdr:cNvSpPr txBox="1"/>
      </xdr:nvSpPr>
      <xdr:spPr>
        <a:xfrm>
          <a:off x="7172325" y="45367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12382</xdr:rowOff>
    </xdr:to>
    <xdr:sp>
      <xdr:nvSpPr>
        <xdr:cNvPr id="10" name=" "/>
        <xdr:cNvSpPr txBox="1"/>
      </xdr:nvSpPr>
      <xdr:spPr>
        <a:xfrm>
          <a:off x="7172325" y="50320575"/>
          <a:ext cx="66040" cy="18662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35</xdr:row>
      <xdr:rowOff>0</xdr:rowOff>
    </xdr:from>
    <xdr:to>
      <xdr:col>6</xdr:col>
      <xdr:colOff>66601</xdr:colOff>
      <xdr:row>36</xdr:row>
      <xdr:rowOff>0</xdr:rowOff>
    </xdr:to>
    <xdr:sp>
      <xdr:nvSpPr>
        <xdr:cNvPr id="11" name=" "/>
        <xdr:cNvSpPr txBox="1"/>
      </xdr:nvSpPr>
      <xdr:spPr>
        <a:xfrm>
          <a:off x="7172325" y="50320575"/>
          <a:ext cx="66040" cy="1854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12382</xdr:rowOff>
    </xdr:to>
    <xdr:sp>
      <xdr:nvSpPr>
        <xdr:cNvPr id="12" name=" "/>
        <xdr:cNvSpPr txBox="1"/>
      </xdr:nvSpPr>
      <xdr:spPr>
        <a:xfrm>
          <a:off x="7172325" y="47018575"/>
          <a:ext cx="66040" cy="16630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33</xdr:row>
      <xdr:rowOff>0</xdr:rowOff>
    </xdr:from>
    <xdr:to>
      <xdr:col>6</xdr:col>
      <xdr:colOff>66601</xdr:colOff>
      <xdr:row>34</xdr:row>
      <xdr:rowOff>0</xdr:rowOff>
    </xdr:to>
    <xdr:sp>
      <xdr:nvSpPr>
        <xdr:cNvPr id="13" name=" "/>
        <xdr:cNvSpPr txBox="1"/>
      </xdr:nvSpPr>
      <xdr:spPr>
        <a:xfrm>
          <a:off x="7172325" y="47018575"/>
          <a:ext cx="66040" cy="1651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topLeftCell="B1" workbookViewId="0">
      <pane ySplit="6" topLeftCell="A19" activePane="bottomLeft" state="frozen"/>
      <selection/>
      <selection pane="bottomLeft" activeCell="G23" sqref="G23"/>
    </sheetView>
  </sheetViews>
  <sheetFormatPr defaultColWidth="9" defaultRowHeight="13.5"/>
  <cols>
    <col min="1" max="1" width="9.5" style="81" customWidth="1"/>
    <col min="2" max="2" width="22.25" style="82" customWidth="1"/>
    <col min="3" max="3" width="12.25" style="82" customWidth="1"/>
    <col min="4" max="4" width="9.38333333333333" style="82" customWidth="1"/>
    <col min="5" max="5" width="14.8833333333333" style="82" customWidth="1"/>
    <col min="6" max="6" width="33.5" style="83" customWidth="1"/>
    <col min="7" max="7" width="17.5" style="82" customWidth="1"/>
    <col min="8" max="8" width="30" style="83" customWidth="1"/>
    <col min="9" max="9" width="13.3333333333333" style="84" customWidth="1"/>
    <col min="10" max="10" width="12.6333333333333" style="82" customWidth="1"/>
    <col min="11" max="12" width="13.1083333333333" style="82" customWidth="1"/>
    <col min="13" max="13" width="13.225" style="82" customWidth="1"/>
    <col min="14" max="14" width="12.6333333333333" style="81"/>
    <col min="15" max="15" width="12.625" style="81"/>
    <col min="16" max="16" width="10.3833333333333" style="81"/>
    <col min="17" max="16384" width="9" style="81"/>
  </cols>
  <sheetData>
    <row r="1" ht="23.25" customHeight="1" spans="1:13">
      <c r="A1" s="85" t="s">
        <v>0</v>
      </c>
      <c r="B1" s="85"/>
      <c r="C1" s="86"/>
      <c r="D1" s="86"/>
      <c r="E1" s="87"/>
      <c r="F1" s="88"/>
      <c r="G1" s="86"/>
      <c r="H1" s="88"/>
      <c r="I1" s="86"/>
      <c r="J1" s="86"/>
      <c r="K1" s="86"/>
      <c r="L1" s="86"/>
      <c r="M1" s="86"/>
    </row>
    <row r="2" ht="27" spans="1:13">
      <c r="A2" s="89" t="s">
        <v>1</v>
      </c>
      <c r="B2" s="89"/>
      <c r="C2" s="89"/>
      <c r="D2" s="89"/>
      <c r="E2" s="90"/>
      <c r="F2" s="91"/>
      <c r="G2" s="89"/>
      <c r="H2" s="91"/>
      <c r="I2" s="89"/>
      <c r="J2" s="89"/>
      <c r="K2" s="89"/>
      <c r="L2" s="89"/>
      <c r="M2" s="89"/>
    </row>
    <row r="3" ht="28.5" customHeight="1" spans="1:13">
      <c r="A3" s="92" t="s">
        <v>2</v>
      </c>
      <c r="B3" s="92"/>
      <c r="C3" s="93"/>
      <c r="D3" s="93"/>
      <c r="E3" s="93"/>
      <c r="F3" s="94"/>
      <c r="G3" s="93" t="s">
        <v>3</v>
      </c>
      <c r="H3" s="93"/>
      <c r="I3" s="93"/>
      <c r="J3" s="93" t="s">
        <v>4</v>
      </c>
      <c r="K3" s="93"/>
      <c r="L3" s="93"/>
      <c r="M3" s="93"/>
    </row>
    <row r="4" ht="22.5" customHeight="1" spans="1:13">
      <c r="A4" s="95" t="s">
        <v>5</v>
      </c>
      <c r="B4" s="95" t="s">
        <v>6</v>
      </c>
      <c r="C4" s="95" t="s">
        <v>7</v>
      </c>
      <c r="D4" s="95" t="s">
        <v>8</v>
      </c>
      <c r="E4" s="95" t="s">
        <v>9</v>
      </c>
      <c r="F4" s="95" t="s">
        <v>10</v>
      </c>
      <c r="G4" s="96" t="s">
        <v>11</v>
      </c>
      <c r="H4" s="95" t="s">
        <v>12</v>
      </c>
      <c r="I4" s="95" t="s">
        <v>13</v>
      </c>
      <c r="J4" s="95" t="s">
        <v>14</v>
      </c>
      <c r="K4" s="95"/>
      <c r="L4" s="95"/>
      <c r="M4" s="95"/>
    </row>
    <row r="5" ht="16" customHeight="1" spans="1:13">
      <c r="A5" s="95"/>
      <c r="B5" s="95"/>
      <c r="C5" s="95"/>
      <c r="D5" s="95"/>
      <c r="E5" s="95"/>
      <c r="F5" s="95"/>
      <c r="G5" s="96"/>
      <c r="H5" s="95"/>
      <c r="I5" s="95"/>
      <c r="J5" s="95" t="s">
        <v>15</v>
      </c>
      <c r="K5" s="95" t="s">
        <v>16</v>
      </c>
      <c r="L5" s="95"/>
      <c r="M5" s="95"/>
    </row>
    <row r="6" ht="18" customHeight="1" spans="1:13">
      <c r="A6" s="95"/>
      <c r="B6" s="95"/>
      <c r="C6" s="95"/>
      <c r="D6" s="95"/>
      <c r="E6" s="95"/>
      <c r="F6" s="95"/>
      <c r="G6" s="96"/>
      <c r="H6" s="95"/>
      <c r="I6" s="95"/>
      <c r="J6" s="95"/>
      <c r="K6" s="95" t="s">
        <v>17</v>
      </c>
      <c r="L6" s="95" t="s">
        <v>18</v>
      </c>
      <c r="M6" s="95" t="s">
        <v>19</v>
      </c>
    </row>
    <row r="7" s="77" customFormat="1" ht="22" customHeight="1" spans="1:13">
      <c r="A7" s="97" t="s">
        <v>20</v>
      </c>
      <c r="B7" s="98"/>
      <c r="C7" s="98"/>
      <c r="D7" s="98"/>
      <c r="E7" s="98"/>
      <c r="F7" s="99"/>
      <c r="G7" s="100"/>
      <c r="H7" s="99"/>
      <c r="I7" s="111">
        <f>K7</f>
        <v>45858.23</v>
      </c>
      <c r="J7" s="98"/>
      <c r="K7" s="111">
        <f>L7+M7</f>
        <v>45858.23</v>
      </c>
      <c r="L7" s="111">
        <f>L8+L11+L16</f>
        <v>34296</v>
      </c>
      <c r="M7" s="111">
        <f>M8+M11+M16</f>
        <v>11562.23</v>
      </c>
    </row>
    <row r="8" ht="23" customHeight="1" spans="1:13">
      <c r="A8" s="101" t="s">
        <v>21</v>
      </c>
      <c r="B8" s="98" t="s">
        <v>17</v>
      </c>
      <c r="C8" s="98"/>
      <c r="D8" s="98"/>
      <c r="E8" s="98"/>
      <c r="F8" s="99"/>
      <c r="G8" s="98"/>
      <c r="H8" s="99"/>
      <c r="I8" s="111">
        <f>SUM(I9:I10)</f>
        <v>24775</v>
      </c>
      <c r="J8" s="98"/>
      <c r="K8" s="111">
        <f>SUM(K9:K10)</f>
        <v>24775</v>
      </c>
      <c r="L8" s="111">
        <f>SUM(L9:L10)</f>
        <v>20715</v>
      </c>
      <c r="M8" s="111">
        <f>SUM(M9:M10)</f>
        <v>4060</v>
      </c>
    </row>
    <row r="9" s="78" customFormat="1" ht="62" customHeight="1" spans="1:13">
      <c r="A9" s="102"/>
      <c r="B9" s="103" t="s">
        <v>22</v>
      </c>
      <c r="C9" s="19" t="s">
        <v>23</v>
      </c>
      <c r="D9" s="19" t="s">
        <v>24</v>
      </c>
      <c r="E9" s="19" t="s">
        <v>25</v>
      </c>
      <c r="F9" s="19" t="s">
        <v>26</v>
      </c>
      <c r="G9" s="19" t="s">
        <v>27</v>
      </c>
      <c r="H9" s="18" t="s">
        <v>28</v>
      </c>
      <c r="I9" s="22">
        <f>K9</f>
        <v>11660</v>
      </c>
      <c r="J9" s="19" t="s">
        <v>29</v>
      </c>
      <c r="K9" s="22">
        <f>L9+M9</f>
        <v>11660</v>
      </c>
      <c r="L9" s="22">
        <v>9500</v>
      </c>
      <c r="M9" s="22">
        <v>2160</v>
      </c>
    </row>
    <row r="10" s="78" customFormat="1" ht="60" customHeight="1" spans="1:13">
      <c r="A10" s="102"/>
      <c r="B10" s="103" t="s">
        <v>30</v>
      </c>
      <c r="C10" s="19" t="s">
        <v>31</v>
      </c>
      <c r="D10" s="19" t="s">
        <v>24</v>
      </c>
      <c r="E10" s="19" t="s">
        <v>32</v>
      </c>
      <c r="F10" s="19" t="s">
        <v>33</v>
      </c>
      <c r="G10" s="19" t="s">
        <v>34</v>
      </c>
      <c r="H10" s="18" t="s">
        <v>35</v>
      </c>
      <c r="I10" s="22">
        <f>K10</f>
        <v>13115</v>
      </c>
      <c r="J10" s="19" t="s">
        <v>29</v>
      </c>
      <c r="K10" s="22">
        <f>L10+M10</f>
        <v>13115</v>
      </c>
      <c r="L10" s="22">
        <v>11215</v>
      </c>
      <c r="M10" s="22">
        <v>1900</v>
      </c>
    </row>
    <row r="11" s="79" customFormat="1" ht="24" customHeight="1" spans="1:13">
      <c r="A11" s="101" t="s">
        <v>36</v>
      </c>
      <c r="B11" s="104" t="s">
        <v>17</v>
      </c>
      <c r="C11" s="104"/>
      <c r="D11" s="104"/>
      <c r="E11" s="104"/>
      <c r="F11" s="99"/>
      <c r="G11" s="98"/>
      <c r="H11" s="105"/>
      <c r="I11" s="111">
        <f>SUM(I12:I15)</f>
        <v>6021</v>
      </c>
      <c r="J11" s="112"/>
      <c r="K11" s="111">
        <f>SUM(K12:K15)</f>
        <v>6021</v>
      </c>
      <c r="L11" s="111">
        <f>SUM(L12:L15)</f>
        <v>3464</v>
      </c>
      <c r="M11" s="111">
        <f>SUM(M12:M15)</f>
        <v>2557</v>
      </c>
    </row>
    <row r="12" s="80" customFormat="1" ht="38" customHeight="1" spans="1:13">
      <c r="A12" s="102"/>
      <c r="B12" s="103" t="s">
        <v>37</v>
      </c>
      <c r="C12" s="19" t="s">
        <v>38</v>
      </c>
      <c r="D12" s="19" t="s">
        <v>24</v>
      </c>
      <c r="E12" s="19" t="s">
        <v>39</v>
      </c>
      <c r="F12" s="19" t="s">
        <v>40</v>
      </c>
      <c r="G12" s="19" t="s">
        <v>34</v>
      </c>
      <c r="H12" s="18" t="s">
        <v>41</v>
      </c>
      <c r="I12" s="22">
        <f>K12</f>
        <v>5011</v>
      </c>
      <c r="J12" s="19" t="s">
        <v>29</v>
      </c>
      <c r="K12" s="22">
        <f>L12+M12</f>
        <v>5011</v>
      </c>
      <c r="L12" s="22">
        <v>2454</v>
      </c>
      <c r="M12" s="22">
        <v>2557</v>
      </c>
    </row>
    <row r="13" s="78" customFormat="1" ht="38" customHeight="1" spans="1:13">
      <c r="A13" s="102"/>
      <c r="B13" s="18" t="s">
        <v>42</v>
      </c>
      <c r="C13" s="19" t="s">
        <v>43</v>
      </c>
      <c r="D13" s="19" t="s">
        <v>24</v>
      </c>
      <c r="E13" s="19" t="s">
        <v>44</v>
      </c>
      <c r="F13" s="19" t="s">
        <v>45</v>
      </c>
      <c r="G13" s="19" t="s">
        <v>34</v>
      </c>
      <c r="H13" s="18" t="s">
        <v>46</v>
      </c>
      <c r="I13" s="22">
        <f>K13</f>
        <v>325</v>
      </c>
      <c r="J13" s="19" t="s">
        <v>29</v>
      </c>
      <c r="K13" s="22">
        <f>L13+M13</f>
        <v>325</v>
      </c>
      <c r="L13" s="22">
        <v>325</v>
      </c>
      <c r="M13" s="22">
        <v>0</v>
      </c>
    </row>
    <row r="14" s="80" customFormat="1" ht="39" customHeight="1" spans="1:13">
      <c r="A14" s="102"/>
      <c r="B14" s="18" t="s">
        <v>47</v>
      </c>
      <c r="C14" s="19" t="s">
        <v>48</v>
      </c>
      <c r="D14" s="19" t="s">
        <v>24</v>
      </c>
      <c r="E14" s="19" t="s">
        <v>49</v>
      </c>
      <c r="F14" s="19" t="s">
        <v>50</v>
      </c>
      <c r="G14" s="19" t="s">
        <v>34</v>
      </c>
      <c r="H14" s="18" t="s">
        <v>51</v>
      </c>
      <c r="I14" s="22">
        <f>K14</f>
        <v>85</v>
      </c>
      <c r="J14" s="19" t="s">
        <v>29</v>
      </c>
      <c r="K14" s="22">
        <f>L14+M14</f>
        <v>85</v>
      </c>
      <c r="L14" s="22">
        <v>85</v>
      </c>
      <c r="M14" s="22">
        <v>0</v>
      </c>
    </row>
    <row r="15" s="80" customFormat="1" ht="39" customHeight="1" spans="1:13">
      <c r="A15" s="102"/>
      <c r="B15" s="18" t="s">
        <v>52</v>
      </c>
      <c r="C15" s="19" t="s">
        <v>53</v>
      </c>
      <c r="D15" s="19" t="s">
        <v>24</v>
      </c>
      <c r="E15" s="19" t="s">
        <v>54</v>
      </c>
      <c r="F15" s="19" t="s">
        <v>55</v>
      </c>
      <c r="G15" s="19" t="s">
        <v>34</v>
      </c>
      <c r="H15" s="18" t="s">
        <v>56</v>
      </c>
      <c r="I15" s="22">
        <f>K15</f>
        <v>600</v>
      </c>
      <c r="J15" s="19" t="s">
        <v>29</v>
      </c>
      <c r="K15" s="22">
        <f>L15+M15</f>
        <v>600</v>
      </c>
      <c r="L15" s="22">
        <v>600</v>
      </c>
      <c r="M15" s="22">
        <v>0</v>
      </c>
    </row>
    <row r="16" s="79" customFormat="1" ht="25" customHeight="1" spans="1:13">
      <c r="A16" s="101" t="s">
        <v>57</v>
      </c>
      <c r="B16" s="99" t="s">
        <v>17</v>
      </c>
      <c r="C16" s="98"/>
      <c r="D16" s="98"/>
      <c r="E16" s="98"/>
      <c r="F16" s="99"/>
      <c r="G16" s="98"/>
      <c r="H16" s="99"/>
      <c r="I16" s="111">
        <f>SUM(I17:I24)</f>
        <v>15062.23</v>
      </c>
      <c r="J16" s="112"/>
      <c r="K16" s="111">
        <f>SUM(K17:K24)</f>
        <v>15062.23</v>
      </c>
      <c r="L16" s="111">
        <f>SUM(L17:L24)</f>
        <v>10117</v>
      </c>
      <c r="M16" s="111">
        <f>SUM(M17:M24)</f>
        <v>4945.23</v>
      </c>
    </row>
    <row r="17" s="80" customFormat="1" ht="104" customHeight="1" spans="1:13">
      <c r="A17" s="102"/>
      <c r="B17" s="18" t="s">
        <v>58</v>
      </c>
      <c r="C17" s="19" t="s">
        <v>38</v>
      </c>
      <c r="D17" s="19" t="s">
        <v>24</v>
      </c>
      <c r="E17" s="18" t="s">
        <v>59</v>
      </c>
      <c r="F17" s="20" t="s">
        <v>60</v>
      </c>
      <c r="G17" s="19" t="s">
        <v>61</v>
      </c>
      <c r="H17" s="21" t="s">
        <v>62</v>
      </c>
      <c r="I17" s="22">
        <f t="shared" ref="I17:I25" si="0">K17</f>
        <v>2000</v>
      </c>
      <c r="J17" s="19" t="s">
        <v>29</v>
      </c>
      <c r="K17" s="22">
        <f t="shared" ref="K17:K25" si="1">L17+M17</f>
        <v>2000</v>
      </c>
      <c r="L17" s="22">
        <v>1000</v>
      </c>
      <c r="M17" s="22">
        <v>1000</v>
      </c>
    </row>
    <row r="18" s="80" customFormat="1" ht="46" customHeight="1" spans="1:13">
      <c r="A18" s="102"/>
      <c r="B18" s="18" t="s">
        <v>63</v>
      </c>
      <c r="C18" s="19" t="s">
        <v>38</v>
      </c>
      <c r="D18" s="19" t="s">
        <v>24</v>
      </c>
      <c r="E18" s="18" t="s">
        <v>59</v>
      </c>
      <c r="F18" s="20" t="s">
        <v>64</v>
      </c>
      <c r="G18" s="19" t="s">
        <v>65</v>
      </c>
      <c r="H18" s="21" t="s">
        <v>66</v>
      </c>
      <c r="I18" s="22">
        <f t="shared" si="0"/>
        <v>447</v>
      </c>
      <c r="J18" s="19" t="s">
        <v>29</v>
      </c>
      <c r="K18" s="22">
        <f t="shared" si="1"/>
        <v>447</v>
      </c>
      <c r="L18" s="22">
        <v>327</v>
      </c>
      <c r="M18" s="22">
        <v>120</v>
      </c>
    </row>
    <row r="19" s="80" customFormat="1" ht="48" customHeight="1" spans="1:14">
      <c r="A19" s="102"/>
      <c r="B19" s="18" t="s">
        <v>67</v>
      </c>
      <c r="C19" s="19" t="s">
        <v>38</v>
      </c>
      <c r="D19" s="19" t="s">
        <v>24</v>
      </c>
      <c r="E19" s="18" t="s">
        <v>68</v>
      </c>
      <c r="F19" s="21" t="s">
        <v>69</v>
      </c>
      <c r="G19" s="106" t="s">
        <v>70</v>
      </c>
      <c r="H19" s="21" t="s">
        <v>71</v>
      </c>
      <c r="I19" s="22">
        <f t="shared" si="0"/>
        <v>580</v>
      </c>
      <c r="J19" s="19" t="s">
        <v>29</v>
      </c>
      <c r="K19" s="22">
        <f t="shared" si="1"/>
        <v>580</v>
      </c>
      <c r="L19" s="22">
        <v>0</v>
      </c>
      <c r="M19" s="22">
        <v>580</v>
      </c>
      <c r="N19" s="113"/>
    </row>
    <row r="20" s="80" customFormat="1" ht="75" customHeight="1" spans="1:14">
      <c r="A20" s="102"/>
      <c r="B20" s="18" t="s">
        <v>72</v>
      </c>
      <c r="C20" s="19" t="s">
        <v>38</v>
      </c>
      <c r="D20" s="19" t="s">
        <v>24</v>
      </c>
      <c r="E20" s="18" t="s">
        <v>68</v>
      </c>
      <c r="F20" s="21" t="s">
        <v>73</v>
      </c>
      <c r="G20" s="106" t="s">
        <v>74</v>
      </c>
      <c r="H20" s="21" t="s">
        <v>75</v>
      </c>
      <c r="I20" s="22">
        <f t="shared" si="0"/>
        <v>9880</v>
      </c>
      <c r="J20" s="19" t="s">
        <v>29</v>
      </c>
      <c r="K20" s="22">
        <f t="shared" si="1"/>
        <v>9880</v>
      </c>
      <c r="L20" s="22">
        <v>7920</v>
      </c>
      <c r="M20" s="22">
        <v>1960</v>
      </c>
      <c r="N20" s="113"/>
    </row>
    <row r="21" s="80" customFormat="1" ht="78" customHeight="1" spans="1:13">
      <c r="A21" s="102"/>
      <c r="B21" s="18" t="s">
        <v>76</v>
      </c>
      <c r="C21" s="19" t="s">
        <v>38</v>
      </c>
      <c r="D21" s="19" t="s">
        <v>24</v>
      </c>
      <c r="E21" s="18" t="s">
        <v>68</v>
      </c>
      <c r="F21" s="107" t="s">
        <v>77</v>
      </c>
      <c r="G21" s="108" t="s">
        <v>78</v>
      </c>
      <c r="H21" s="21" t="s">
        <v>79</v>
      </c>
      <c r="I21" s="22">
        <f t="shared" si="0"/>
        <v>870</v>
      </c>
      <c r="J21" s="19" t="s">
        <v>29</v>
      </c>
      <c r="K21" s="22">
        <f t="shared" si="1"/>
        <v>870</v>
      </c>
      <c r="L21" s="114">
        <v>870</v>
      </c>
      <c r="M21" s="22">
        <v>0</v>
      </c>
    </row>
    <row r="22" s="80" customFormat="1" ht="124" customHeight="1" spans="1:13">
      <c r="A22" s="102"/>
      <c r="B22" s="18" t="s">
        <v>80</v>
      </c>
      <c r="C22" s="19" t="s">
        <v>38</v>
      </c>
      <c r="D22" s="19" t="s">
        <v>24</v>
      </c>
      <c r="E22" s="18" t="s">
        <v>54</v>
      </c>
      <c r="F22" s="20" t="s">
        <v>81</v>
      </c>
      <c r="G22" s="21" t="s">
        <v>82</v>
      </c>
      <c r="H22" s="21" t="s">
        <v>83</v>
      </c>
      <c r="I22" s="22">
        <f t="shared" si="0"/>
        <v>200</v>
      </c>
      <c r="J22" s="19" t="s">
        <v>29</v>
      </c>
      <c r="K22" s="22">
        <f t="shared" si="1"/>
        <v>200</v>
      </c>
      <c r="L22" s="22">
        <v>0</v>
      </c>
      <c r="M22" s="114">
        <v>200</v>
      </c>
    </row>
    <row r="23" s="80" customFormat="1" ht="124" customHeight="1" spans="1:13">
      <c r="A23" s="102"/>
      <c r="B23" s="18" t="s">
        <v>84</v>
      </c>
      <c r="C23" s="19" t="s">
        <v>48</v>
      </c>
      <c r="D23" s="19" t="s">
        <v>24</v>
      </c>
      <c r="E23" s="18" t="s">
        <v>54</v>
      </c>
      <c r="F23" s="18" t="s">
        <v>84</v>
      </c>
      <c r="G23" s="20" t="s">
        <v>85</v>
      </c>
      <c r="H23" s="20" t="s">
        <v>86</v>
      </c>
      <c r="I23" s="22">
        <f t="shared" si="0"/>
        <v>131.23</v>
      </c>
      <c r="J23" s="19" t="s">
        <v>29</v>
      </c>
      <c r="K23" s="22">
        <f t="shared" si="1"/>
        <v>131.23</v>
      </c>
      <c r="L23" s="22">
        <v>0</v>
      </c>
      <c r="M23" s="114">
        <v>131.23</v>
      </c>
    </row>
    <row r="24" s="80" customFormat="1" ht="91" customHeight="1" spans="1:13">
      <c r="A24" s="109"/>
      <c r="B24" s="18" t="s">
        <v>87</v>
      </c>
      <c r="C24" s="19" t="s">
        <v>38</v>
      </c>
      <c r="D24" s="19" t="s">
        <v>24</v>
      </c>
      <c r="E24" s="18" t="s">
        <v>68</v>
      </c>
      <c r="F24" s="20" t="s">
        <v>88</v>
      </c>
      <c r="G24" s="110" t="s">
        <v>89</v>
      </c>
      <c r="H24" s="20" t="s">
        <v>90</v>
      </c>
      <c r="I24" s="22">
        <f t="shared" si="0"/>
        <v>954</v>
      </c>
      <c r="J24" s="19" t="s">
        <v>29</v>
      </c>
      <c r="K24" s="22">
        <f t="shared" si="1"/>
        <v>954</v>
      </c>
      <c r="L24" s="115">
        <v>0</v>
      </c>
      <c r="M24" s="115">
        <v>954</v>
      </c>
    </row>
  </sheetData>
  <mergeCells count="19">
    <mergeCell ref="A1:B1"/>
    <mergeCell ref="A2:M2"/>
    <mergeCell ref="G3:H3"/>
    <mergeCell ref="J3:M3"/>
    <mergeCell ref="J4:M4"/>
    <mergeCell ref="K5:M5"/>
    <mergeCell ref="A4:A6"/>
    <mergeCell ref="A8:A10"/>
    <mergeCell ref="A11:A15"/>
    <mergeCell ref="A16:A24"/>
    <mergeCell ref="B4:B6"/>
    <mergeCell ref="C4:C6"/>
    <mergeCell ref="D4:D6"/>
    <mergeCell ref="E4:E6"/>
    <mergeCell ref="F4:F6"/>
    <mergeCell ref="G4:G6"/>
    <mergeCell ref="H4:H6"/>
    <mergeCell ref="I4:I6"/>
    <mergeCell ref="J5:J6"/>
  </mergeCells>
  <pageMargins left="0.354166666666667" right="0.275" top="0.550694444444444" bottom="0.511805555555556" header="0.354166666666667" footer="0.27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9"/>
  <sheetViews>
    <sheetView showZeros="0" zoomScaleSheetLayoutView="90" workbookViewId="0">
      <pane ySplit="5" topLeftCell="A6" activePane="bottomLeft" state="frozen"/>
      <selection/>
      <selection pane="bottomLeft" activeCell="A1" sqref="$A1:$XFD1048576"/>
    </sheetView>
  </sheetViews>
  <sheetFormatPr defaultColWidth="9" defaultRowHeight="13.5" outlineLevelCol="7"/>
  <cols>
    <col min="1" max="1" width="34.8833333333333" style="46" customWidth="1"/>
    <col min="2" max="2" width="12" style="46" customWidth="1"/>
    <col min="3" max="3" width="10.75" style="53" customWidth="1"/>
    <col min="4" max="4" width="14" style="54" customWidth="1"/>
    <col min="5" max="5" width="35.1333333333333" style="55" customWidth="1"/>
    <col min="6" max="6" width="19" style="56" customWidth="1"/>
    <col min="7" max="7" width="46.8833333333333" style="57" customWidth="1"/>
    <col min="8" max="8" width="13.8833333333333" style="58" customWidth="1"/>
    <col min="9" max="16384" width="9" style="59"/>
  </cols>
  <sheetData>
    <row r="1" ht="25.5" spans="1:1">
      <c r="A1" s="60" t="s">
        <v>91</v>
      </c>
    </row>
    <row r="2" s="46" customFormat="1" ht="25.5" customHeight="1" spans="1:8">
      <c r="A2" s="61" t="s">
        <v>92</v>
      </c>
      <c r="B2" s="61"/>
      <c r="C2" s="61"/>
      <c r="D2" s="61"/>
      <c r="E2" s="61"/>
      <c r="F2" s="61"/>
      <c r="G2" s="61"/>
      <c r="H2" s="61"/>
    </row>
    <row r="3" s="47" customFormat="1" ht="24.75" customHeight="1" spans="1:8">
      <c r="A3" s="62" t="s">
        <v>2</v>
      </c>
      <c r="B3" s="62"/>
      <c r="C3" s="62"/>
      <c r="D3" s="62"/>
      <c r="E3" s="63">
        <v>45734</v>
      </c>
      <c r="F3" s="64"/>
      <c r="G3" s="65" t="s">
        <v>4</v>
      </c>
      <c r="H3" s="66"/>
    </row>
    <row r="4" s="48" customFormat="1" ht="27" spans="1:8">
      <c r="A4" s="67" t="s">
        <v>6</v>
      </c>
      <c r="B4" s="67" t="s">
        <v>93</v>
      </c>
      <c r="C4" s="67" t="s">
        <v>8</v>
      </c>
      <c r="D4" s="67" t="s">
        <v>9</v>
      </c>
      <c r="E4" s="67" t="s">
        <v>94</v>
      </c>
      <c r="F4" s="67" t="s">
        <v>11</v>
      </c>
      <c r="G4" s="68" t="s">
        <v>95</v>
      </c>
      <c r="H4" s="69" t="s">
        <v>96</v>
      </c>
    </row>
    <row r="5" s="48" customFormat="1" ht="27" customHeight="1" spans="1:8">
      <c r="A5" s="67" t="s">
        <v>97</v>
      </c>
      <c r="B5" s="67"/>
      <c r="C5" s="67"/>
      <c r="D5" s="67"/>
      <c r="E5" s="67"/>
      <c r="F5" s="67"/>
      <c r="G5" s="68"/>
      <c r="H5" s="69">
        <f>H6+H8</f>
        <v>24775</v>
      </c>
    </row>
    <row r="6" s="49" customFormat="1" ht="34" customHeight="1" spans="1:8">
      <c r="A6" s="67" t="s">
        <v>98</v>
      </c>
      <c r="B6" s="67"/>
      <c r="C6" s="67"/>
      <c r="D6" s="67"/>
      <c r="E6" s="67"/>
      <c r="F6" s="67"/>
      <c r="G6" s="68"/>
      <c r="H6" s="69">
        <f>SUM(H7)</f>
        <v>11660</v>
      </c>
    </row>
    <row r="7" s="49" customFormat="1" ht="56" customHeight="1" spans="1:8">
      <c r="A7" s="70" t="s">
        <v>99</v>
      </c>
      <c r="B7" s="70" t="s">
        <v>23</v>
      </c>
      <c r="C7" s="70" t="s">
        <v>24</v>
      </c>
      <c r="D7" s="70" t="s">
        <v>54</v>
      </c>
      <c r="E7" s="70" t="s">
        <v>26</v>
      </c>
      <c r="F7" s="71" t="s">
        <v>100</v>
      </c>
      <c r="G7" s="70" t="s">
        <v>28</v>
      </c>
      <c r="H7" s="72">
        <v>11660</v>
      </c>
    </row>
    <row r="8" ht="30" customHeight="1" spans="1:8">
      <c r="A8" s="67" t="s">
        <v>101</v>
      </c>
      <c r="B8" s="67"/>
      <c r="C8" s="67"/>
      <c r="D8" s="67"/>
      <c r="E8" s="67"/>
      <c r="F8" s="67"/>
      <c r="G8" s="68"/>
      <c r="H8" s="69">
        <f>H9+H17+H67</f>
        <v>13115</v>
      </c>
    </row>
    <row r="9" ht="30" customHeight="1" spans="1:8">
      <c r="A9" s="67" t="s">
        <v>102</v>
      </c>
      <c r="B9" s="67" t="s">
        <v>93</v>
      </c>
      <c r="C9" s="67" t="s">
        <v>8</v>
      </c>
      <c r="D9" s="67" t="s">
        <v>9</v>
      </c>
      <c r="E9" s="67" t="s">
        <v>94</v>
      </c>
      <c r="F9" s="67" t="s">
        <v>11</v>
      </c>
      <c r="G9" s="68" t="s">
        <v>95</v>
      </c>
      <c r="H9" s="69">
        <f>SUM(H10:H16)</f>
        <v>640</v>
      </c>
    </row>
    <row r="10" ht="84" customHeight="1" spans="1:8">
      <c r="A10" s="73" t="s">
        <v>103</v>
      </c>
      <c r="B10" s="70" t="s">
        <v>104</v>
      </c>
      <c r="C10" s="70" t="s">
        <v>104</v>
      </c>
      <c r="D10" s="70" t="s">
        <v>44</v>
      </c>
      <c r="E10" s="70" t="s">
        <v>105</v>
      </c>
      <c r="F10" s="71" t="s">
        <v>100</v>
      </c>
      <c r="G10" s="74" t="s">
        <v>106</v>
      </c>
      <c r="H10" s="72">
        <v>40</v>
      </c>
    </row>
    <row r="11" ht="102" customHeight="1" spans="1:8">
      <c r="A11" s="73" t="s">
        <v>107</v>
      </c>
      <c r="B11" s="70" t="s">
        <v>108</v>
      </c>
      <c r="C11" s="70" t="s">
        <v>109</v>
      </c>
      <c r="D11" s="70" t="s">
        <v>110</v>
      </c>
      <c r="E11" s="70" t="s">
        <v>111</v>
      </c>
      <c r="F11" s="71" t="s">
        <v>100</v>
      </c>
      <c r="G11" s="74" t="s">
        <v>112</v>
      </c>
      <c r="H11" s="72">
        <v>152</v>
      </c>
    </row>
    <row r="12" s="50" customFormat="1" ht="102" customHeight="1" spans="1:8">
      <c r="A12" s="73" t="s">
        <v>113</v>
      </c>
      <c r="B12" s="70" t="s">
        <v>108</v>
      </c>
      <c r="C12" s="70" t="s">
        <v>109</v>
      </c>
      <c r="D12" s="70" t="s">
        <v>110</v>
      </c>
      <c r="E12" s="70" t="s">
        <v>114</v>
      </c>
      <c r="F12" s="71" t="s">
        <v>100</v>
      </c>
      <c r="G12" s="74" t="s">
        <v>115</v>
      </c>
      <c r="H12" s="72">
        <v>159</v>
      </c>
    </row>
    <row r="13" s="50" customFormat="1" ht="102" customHeight="1" spans="1:8">
      <c r="A13" s="73" t="s">
        <v>116</v>
      </c>
      <c r="B13" s="70" t="s">
        <v>108</v>
      </c>
      <c r="C13" s="70" t="s">
        <v>109</v>
      </c>
      <c r="D13" s="70" t="s">
        <v>110</v>
      </c>
      <c r="E13" s="70" t="s">
        <v>117</v>
      </c>
      <c r="F13" s="71" t="s">
        <v>100</v>
      </c>
      <c r="G13" s="74" t="s">
        <v>118</v>
      </c>
      <c r="H13" s="72">
        <v>50</v>
      </c>
    </row>
    <row r="14" s="51" customFormat="1" ht="102" customHeight="1" spans="1:8">
      <c r="A14" s="73" t="s">
        <v>119</v>
      </c>
      <c r="B14" s="70" t="s">
        <v>108</v>
      </c>
      <c r="C14" s="70" t="s">
        <v>109</v>
      </c>
      <c r="D14" s="70" t="s">
        <v>110</v>
      </c>
      <c r="E14" s="70" t="s">
        <v>120</v>
      </c>
      <c r="F14" s="71" t="s">
        <v>100</v>
      </c>
      <c r="G14" s="74" t="s">
        <v>121</v>
      </c>
      <c r="H14" s="72">
        <v>69</v>
      </c>
    </row>
    <row r="15" ht="102" customHeight="1" spans="1:8">
      <c r="A15" s="73" t="s">
        <v>122</v>
      </c>
      <c r="B15" s="70" t="s">
        <v>108</v>
      </c>
      <c r="C15" s="70" t="s">
        <v>123</v>
      </c>
      <c r="D15" s="70" t="s">
        <v>110</v>
      </c>
      <c r="E15" s="70" t="s">
        <v>124</v>
      </c>
      <c r="F15" s="71" t="s">
        <v>100</v>
      </c>
      <c r="G15" s="74" t="s">
        <v>125</v>
      </c>
      <c r="H15" s="72">
        <v>70</v>
      </c>
    </row>
    <row r="16" s="52" customFormat="1" ht="102" customHeight="1" spans="1:8">
      <c r="A16" s="73" t="s">
        <v>126</v>
      </c>
      <c r="B16" s="70" t="s">
        <v>108</v>
      </c>
      <c r="C16" s="70" t="s">
        <v>127</v>
      </c>
      <c r="D16" s="70" t="s">
        <v>110</v>
      </c>
      <c r="E16" s="70" t="s">
        <v>128</v>
      </c>
      <c r="F16" s="71" t="s">
        <v>100</v>
      </c>
      <c r="G16" s="74" t="s">
        <v>129</v>
      </c>
      <c r="H16" s="72">
        <v>100</v>
      </c>
    </row>
    <row r="17" s="52" customFormat="1" ht="30" customHeight="1" spans="1:8">
      <c r="A17" s="67" t="s">
        <v>130</v>
      </c>
      <c r="B17" s="67" t="s">
        <v>93</v>
      </c>
      <c r="C17" s="67" t="s">
        <v>8</v>
      </c>
      <c r="D17" s="67" t="s">
        <v>9</v>
      </c>
      <c r="E17" s="67" t="s">
        <v>94</v>
      </c>
      <c r="F17" s="67" t="s">
        <v>11</v>
      </c>
      <c r="G17" s="68" t="s">
        <v>95</v>
      </c>
      <c r="H17" s="69">
        <f>SUM(H18:H66)</f>
        <v>11670</v>
      </c>
    </row>
    <row r="18" ht="141" customHeight="1" spans="1:8">
      <c r="A18" s="70" t="s">
        <v>131</v>
      </c>
      <c r="B18" s="70" t="s">
        <v>38</v>
      </c>
      <c r="C18" s="70" t="s">
        <v>132</v>
      </c>
      <c r="D18" s="70" t="s">
        <v>54</v>
      </c>
      <c r="E18" s="70" t="s">
        <v>133</v>
      </c>
      <c r="F18" s="74" t="s">
        <v>100</v>
      </c>
      <c r="G18" s="74" t="s">
        <v>134</v>
      </c>
      <c r="H18" s="75">
        <v>825</v>
      </c>
    </row>
    <row r="19" ht="101" customHeight="1" spans="1:8">
      <c r="A19" s="70" t="s">
        <v>135</v>
      </c>
      <c r="B19" s="70" t="s">
        <v>38</v>
      </c>
      <c r="C19" s="70" t="s">
        <v>136</v>
      </c>
      <c r="D19" s="70" t="s">
        <v>54</v>
      </c>
      <c r="E19" s="70" t="s">
        <v>137</v>
      </c>
      <c r="F19" s="74" t="s">
        <v>100</v>
      </c>
      <c r="G19" s="74" t="s">
        <v>138</v>
      </c>
      <c r="H19" s="75">
        <v>95</v>
      </c>
    </row>
    <row r="20" ht="87" customHeight="1" spans="1:8">
      <c r="A20" s="70" t="s">
        <v>139</v>
      </c>
      <c r="B20" s="70" t="s">
        <v>38</v>
      </c>
      <c r="C20" s="70" t="s">
        <v>140</v>
      </c>
      <c r="D20" s="70" t="s">
        <v>54</v>
      </c>
      <c r="E20" s="70" t="s">
        <v>141</v>
      </c>
      <c r="F20" s="74" t="s">
        <v>100</v>
      </c>
      <c r="G20" s="74" t="s">
        <v>142</v>
      </c>
      <c r="H20" s="75">
        <v>350</v>
      </c>
    </row>
    <row r="21" ht="73" customHeight="1" spans="1:8">
      <c r="A21" s="70" t="s">
        <v>143</v>
      </c>
      <c r="B21" s="70" t="s">
        <v>38</v>
      </c>
      <c r="C21" s="70" t="s">
        <v>144</v>
      </c>
      <c r="D21" s="70" t="s">
        <v>54</v>
      </c>
      <c r="E21" s="70" t="s">
        <v>145</v>
      </c>
      <c r="F21" s="74" t="s">
        <v>100</v>
      </c>
      <c r="G21" s="74" t="s">
        <v>146</v>
      </c>
      <c r="H21" s="75">
        <v>40</v>
      </c>
    </row>
    <row r="22" ht="68" customHeight="1" spans="1:8">
      <c r="A22" s="70" t="s">
        <v>147</v>
      </c>
      <c r="B22" s="70" t="s">
        <v>38</v>
      </c>
      <c r="C22" s="70" t="s">
        <v>148</v>
      </c>
      <c r="D22" s="70" t="s">
        <v>54</v>
      </c>
      <c r="E22" s="70" t="s">
        <v>149</v>
      </c>
      <c r="F22" s="74" t="s">
        <v>100</v>
      </c>
      <c r="G22" s="74" t="s">
        <v>150</v>
      </c>
      <c r="H22" s="75">
        <v>15</v>
      </c>
    </row>
    <row r="23" ht="90" customHeight="1" spans="1:8">
      <c r="A23" s="70" t="s">
        <v>151</v>
      </c>
      <c r="B23" s="70" t="s">
        <v>38</v>
      </c>
      <c r="C23" s="70" t="s">
        <v>152</v>
      </c>
      <c r="D23" s="70" t="s">
        <v>54</v>
      </c>
      <c r="E23" s="70" t="s">
        <v>153</v>
      </c>
      <c r="F23" s="74" t="s">
        <v>100</v>
      </c>
      <c r="G23" s="74" t="s">
        <v>154</v>
      </c>
      <c r="H23" s="75">
        <v>15</v>
      </c>
    </row>
    <row r="24" ht="96" customHeight="1" spans="1:8">
      <c r="A24" s="70" t="s">
        <v>155</v>
      </c>
      <c r="B24" s="70" t="s">
        <v>38</v>
      </c>
      <c r="C24" s="70" t="s">
        <v>148</v>
      </c>
      <c r="D24" s="70" t="s">
        <v>54</v>
      </c>
      <c r="E24" s="70" t="s">
        <v>156</v>
      </c>
      <c r="F24" s="74" t="s">
        <v>100</v>
      </c>
      <c r="G24" s="74" t="s">
        <v>157</v>
      </c>
      <c r="H24" s="75">
        <v>15</v>
      </c>
    </row>
    <row r="25" ht="123" customHeight="1" spans="1:8">
      <c r="A25" s="70" t="s">
        <v>158</v>
      </c>
      <c r="B25" s="70" t="s">
        <v>38</v>
      </c>
      <c r="C25" s="70" t="s">
        <v>123</v>
      </c>
      <c r="D25" s="70" t="s">
        <v>54</v>
      </c>
      <c r="E25" s="70" t="s">
        <v>159</v>
      </c>
      <c r="F25" s="74" t="s">
        <v>100</v>
      </c>
      <c r="G25" s="74" t="s">
        <v>160</v>
      </c>
      <c r="H25" s="75">
        <v>860</v>
      </c>
    </row>
    <row r="26" ht="99" customHeight="1" spans="1:8">
      <c r="A26" s="70" t="s">
        <v>161</v>
      </c>
      <c r="B26" s="70" t="s">
        <v>38</v>
      </c>
      <c r="C26" s="70" t="s">
        <v>123</v>
      </c>
      <c r="D26" s="70" t="s">
        <v>54</v>
      </c>
      <c r="E26" s="70" t="s">
        <v>162</v>
      </c>
      <c r="F26" s="74" t="s">
        <v>100</v>
      </c>
      <c r="G26" s="74" t="s">
        <v>163</v>
      </c>
      <c r="H26" s="75">
        <v>30</v>
      </c>
    </row>
    <row r="27" ht="85" customHeight="1" spans="1:8">
      <c r="A27" s="70" t="s">
        <v>164</v>
      </c>
      <c r="B27" s="70" t="s">
        <v>38</v>
      </c>
      <c r="C27" s="70" t="s">
        <v>123</v>
      </c>
      <c r="D27" s="70" t="s">
        <v>54</v>
      </c>
      <c r="E27" s="70" t="s">
        <v>165</v>
      </c>
      <c r="F27" s="74" t="s">
        <v>100</v>
      </c>
      <c r="G27" s="74" t="s">
        <v>166</v>
      </c>
      <c r="H27" s="75">
        <v>50</v>
      </c>
    </row>
    <row r="28" ht="105" customHeight="1" spans="1:8">
      <c r="A28" s="70" t="s">
        <v>167</v>
      </c>
      <c r="B28" s="70" t="s">
        <v>38</v>
      </c>
      <c r="C28" s="70" t="s">
        <v>168</v>
      </c>
      <c r="D28" s="70" t="s">
        <v>54</v>
      </c>
      <c r="E28" s="70" t="s">
        <v>169</v>
      </c>
      <c r="F28" s="74" t="s">
        <v>100</v>
      </c>
      <c r="G28" s="74" t="s">
        <v>170</v>
      </c>
      <c r="H28" s="75">
        <v>110</v>
      </c>
    </row>
    <row r="29" ht="99" customHeight="1" spans="1:8">
      <c r="A29" s="70" t="s">
        <v>171</v>
      </c>
      <c r="B29" s="70" t="s">
        <v>38</v>
      </c>
      <c r="C29" s="70" t="s">
        <v>172</v>
      </c>
      <c r="D29" s="70" t="s">
        <v>54</v>
      </c>
      <c r="E29" s="70" t="s">
        <v>173</v>
      </c>
      <c r="F29" s="74" t="s">
        <v>100</v>
      </c>
      <c r="G29" s="74" t="s">
        <v>174</v>
      </c>
      <c r="H29" s="75">
        <v>50</v>
      </c>
    </row>
    <row r="30" ht="85" customHeight="1" spans="1:8">
      <c r="A30" s="70" t="s">
        <v>175</v>
      </c>
      <c r="B30" s="70" t="s">
        <v>38</v>
      </c>
      <c r="C30" s="70" t="s">
        <v>127</v>
      </c>
      <c r="D30" s="70" t="s">
        <v>54</v>
      </c>
      <c r="E30" s="70" t="s">
        <v>176</v>
      </c>
      <c r="F30" s="74" t="s">
        <v>100</v>
      </c>
      <c r="G30" s="74" t="s">
        <v>177</v>
      </c>
      <c r="H30" s="75">
        <v>20</v>
      </c>
    </row>
    <row r="31" ht="74" customHeight="1" spans="1:8">
      <c r="A31" s="70" t="s">
        <v>178</v>
      </c>
      <c r="B31" s="70" t="s">
        <v>38</v>
      </c>
      <c r="C31" s="70" t="s">
        <v>123</v>
      </c>
      <c r="D31" s="70" t="s">
        <v>54</v>
      </c>
      <c r="E31" s="70" t="s">
        <v>179</v>
      </c>
      <c r="F31" s="74" t="s">
        <v>100</v>
      </c>
      <c r="G31" s="74" t="s">
        <v>180</v>
      </c>
      <c r="H31" s="75">
        <v>405</v>
      </c>
    </row>
    <row r="32" ht="137" customHeight="1" spans="1:8">
      <c r="A32" s="70" t="s">
        <v>181</v>
      </c>
      <c r="B32" s="70" t="s">
        <v>38</v>
      </c>
      <c r="C32" s="70" t="s">
        <v>123</v>
      </c>
      <c r="D32" s="70" t="s">
        <v>54</v>
      </c>
      <c r="E32" s="70" t="s">
        <v>182</v>
      </c>
      <c r="F32" s="74" t="s">
        <v>100</v>
      </c>
      <c r="G32" s="74" t="s">
        <v>183</v>
      </c>
      <c r="H32" s="75">
        <v>120</v>
      </c>
    </row>
    <row r="33" ht="53" customHeight="1" spans="1:8">
      <c r="A33" s="70" t="s">
        <v>184</v>
      </c>
      <c r="B33" s="70" t="s">
        <v>38</v>
      </c>
      <c r="C33" s="70" t="s">
        <v>185</v>
      </c>
      <c r="D33" s="70" t="s">
        <v>39</v>
      </c>
      <c r="E33" s="70" t="s">
        <v>186</v>
      </c>
      <c r="F33" s="74" t="s">
        <v>187</v>
      </c>
      <c r="G33" s="74" t="s">
        <v>188</v>
      </c>
      <c r="H33" s="76">
        <v>1550</v>
      </c>
    </row>
    <row r="34" s="52" customFormat="1" ht="90" customHeight="1" spans="1:8">
      <c r="A34" s="70" t="s">
        <v>189</v>
      </c>
      <c r="B34" s="70" t="s">
        <v>38</v>
      </c>
      <c r="C34" s="70" t="s">
        <v>190</v>
      </c>
      <c r="D34" s="70" t="s">
        <v>39</v>
      </c>
      <c r="E34" s="70" t="s">
        <v>191</v>
      </c>
      <c r="F34" s="74" t="s">
        <v>100</v>
      </c>
      <c r="G34" s="74" t="s">
        <v>192</v>
      </c>
      <c r="H34" s="75">
        <v>103.579</v>
      </c>
    </row>
    <row r="35" s="52" customFormat="1" ht="93" customHeight="1" spans="1:8">
      <c r="A35" s="70" t="s">
        <v>193</v>
      </c>
      <c r="B35" s="70" t="s">
        <v>38</v>
      </c>
      <c r="C35" s="70" t="s">
        <v>190</v>
      </c>
      <c r="D35" s="70" t="s">
        <v>39</v>
      </c>
      <c r="E35" s="70" t="s">
        <v>194</v>
      </c>
      <c r="F35" s="74" t="s">
        <v>100</v>
      </c>
      <c r="G35" s="74" t="s">
        <v>195</v>
      </c>
      <c r="H35" s="75">
        <v>56.4277</v>
      </c>
    </row>
    <row r="36" s="52" customFormat="1" ht="90" customHeight="1" spans="1:8">
      <c r="A36" s="70" t="s">
        <v>196</v>
      </c>
      <c r="B36" s="70" t="s">
        <v>38</v>
      </c>
      <c r="C36" s="70" t="s">
        <v>190</v>
      </c>
      <c r="D36" s="70" t="s">
        <v>39</v>
      </c>
      <c r="E36" s="70" t="s">
        <v>197</v>
      </c>
      <c r="F36" s="74" t="s">
        <v>100</v>
      </c>
      <c r="G36" s="74" t="s">
        <v>198</v>
      </c>
      <c r="H36" s="75">
        <v>134.8449</v>
      </c>
    </row>
    <row r="37" s="52" customFormat="1" ht="90" customHeight="1" spans="1:8">
      <c r="A37" s="70" t="s">
        <v>199</v>
      </c>
      <c r="B37" s="70" t="s">
        <v>38</v>
      </c>
      <c r="C37" s="70" t="s">
        <v>200</v>
      </c>
      <c r="D37" s="70" t="s">
        <v>39</v>
      </c>
      <c r="E37" s="70" t="s">
        <v>201</v>
      </c>
      <c r="F37" s="74" t="s">
        <v>100</v>
      </c>
      <c r="G37" s="74" t="s">
        <v>202</v>
      </c>
      <c r="H37" s="75">
        <v>192.3655</v>
      </c>
    </row>
    <row r="38" s="52" customFormat="1" ht="90" customHeight="1" spans="1:8">
      <c r="A38" s="70" t="s">
        <v>203</v>
      </c>
      <c r="B38" s="70" t="s">
        <v>38</v>
      </c>
      <c r="C38" s="70" t="s">
        <v>200</v>
      </c>
      <c r="D38" s="70" t="s">
        <v>39</v>
      </c>
      <c r="E38" s="70" t="s">
        <v>204</v>
      </c>
      <c r="F38" s="74" t="s">
        <v>100</v>
      </c>
      <c r="G38" s="74" t="s">
        <v>205</v>
      </c>
      <c r="H38" s="75">
        <v>86.2993</v>
      </c>
    </row>
    <row r="39" s="52" customFormat="1" ht="99" customHeight="1" spans="1:8">
      <c r="A39" s="70" t="s">
        <v>206</v>
      </c>
      <c r="B39" s="70" t="s">
        <v>38</v>
      </c>
      <c r="C39" s="70" t="s">
        <v>200</v>
      </c>
      <c r="D39" s="70" t="s">
        <v>39</v>
      </c>
      <c r="E39" s="70" t="s">
        <v>207</v>
      </c>
      <c r="F39" s="74" t="s">
        <v>100</v>
      </c>
      <c r="G39" s="74" t="s">
        <v>208</v>
      </c>
      <c r="H39" s="75">
        <v>105.2176</v>
      </c>
    </row>
    <row r="40" s="52" customFormat="1" ht="99" customHeight="1" spans="1:8">
      <c r="A40" s="70" t="s">
        <v>209</v>
      </c>
      <c r="B40" s="70" t="s">
        <v>38</v>
      </c>
      <c r="C40" s="70" t="s">
        <v>123</v>
      </c>
      <c r="D40" s="70" t="s">
        <v>39</v>
      </c>
      <c r="E40" s="70" t="s">
        <v>210</v>
      </c>
      <c r="F40" s="74" t="s">
        <v>100</v>
      </c>
      <c r="G40" s="74" t="s">
        <v>211</v>
      </c>
      <c r="H40" s="75">
        <v>136.6781</v>
      </c>
    </row>
    <row r="41" s="52" customFormat="1" ht="99" customHeight="1" spans="1:8">
      <c r="A41" s="70" t="s">
        <v>212</v>
      </c>
      <c r="B41" s="70" t="s">
        <v>38</v>
      </c>
      <c r="C41" s="70" t="s">
        <v>123</v>
      </c>
      <c r="D41" s="70" t="s">
        <v>39</v>
      </c>
      <c r="E41" s="70" t="s">
        <v>213</v>
      </c>
      <c r="F41" s="74" t="s">
        <v>100</v>
      </c>
      <c r="G41" s="74" t="s">
        <v>214</v>
      </c>
      <c r="H41" s="75">
        <v>89.6796</v>
      </c>
    </row>
    <row r="42" s="52" customFormat="1" ht="99" customHeight="1" spans="1:8">
      <c r="A42" s="70" t="s">
        <v>215</v>
      </c>
      <c r="B42" s="70" t="s">
        <v>38</v>
      </c>
      <c r="C42" s="70" t="s">
        <v>190</v>
      </c>
      <c r="D42" s="70" t="s">
        <v>39</v>
      </c>
      <c r="E42" s="70" t="s">
        <v>216</v>
      </c>
      <c r="F42" s="74" t="s">
        <v>100</v>
      </c>
      <c r="G42" s="74" t="s">
        <v>217</v>
      </c>
      <c r="H42" s="75">
        <v>64.2163</v>
      </c>
    </row>
    <row r="43" s="52" customFormat="1" ht="96" customHeight="1" spans="1:8">
      <c r="A43" s="70" t="s">
        <v>218</v>
      </c>
      <c r="B43" s="70" t="s">
        <v>38</v>
      </c>
      <c r="C43" s="70" t="s">
        <v>148</v>
      </c>
      <c r="D43" s="70" t="s">
        <v>39</v>
      </c>
      <c r="E43" s="70" t="s">
        <v>219</v>
      </c>
      <c r="F43" s="74" t="s">
        <v>100</v>
      </c>
      <c r="G43" s="74" t="s">
        <v>220</v>
      </c>
      <c r="H43" s="75">
        <v>196.2726</v>
      </c>
    </row>
    <row r="44" s="52" customFormat="1" ht="96" customHeight="1" spans="1:8">
      <c r="A44" s="70" t="s">
        <v>221</v>
      </c>
      <c r="B44" s="70" t="s">
        <v>38</v>
      </c>
      <c r="C44" s="70" t="s">
        <v>222</v>
      </c>
      <c r="D44" s="70" t="s">
        <v>39</v>
      </c>
      <c r="E44" s="70" t="s">
        <v>223</v>
      </c>
      <c r="F44" s="74" t="s">
        <v>100</v>
      </c>
      <c r="G44" s="74" t="s">
        <v>224</v>
      </c>
      <c r="H44" s="75">
        <v>229.9095</v>
      </c>
    </row>
    <row r="45" s="52" customFormat="1" ht="96" customHeight="1" spans="1:8">
      <c r="A45" s="70" t="s">
        <v>225</v>
      </c>
      <c r="B45" s="70" t="s">
        <v>38</v>
      </c>
      <c r="C45" s="70" t="s">
        <v>109</v>
      </c>
      <c r="D45" s="70" t="s">
        <v>39</v>
      </c>
      <c r="E45" s="70" t="s">
        <v>226</v>
      </c>
      <c r="F45" s="74" t="s">
        <v>100</v>
      </c>
      <c r="G45" s="74" t="s">
        <v>227</v>
      </c>
      <c r="H45" s="75">
        <v>239.3602</v>
      </c>
    </row>
    <row r="46" s="52" customFormat="1" ht="96" customHeight="1" spans="1:8">
      <c r="A46" s="70" t="s">
        <v>228</v>
      </c>
      <c r="B46" s="70" t="s">
        <v>38</v>
      </c>
      <c r="C46" s="70" t="s">
        <v>127</v>
      </c>
      <c r="D46" s="70" t="s">
        <v>39</v>
      </c>
      <c r="E46" s="70" t="s">
        <v>229</v>
      </c>
      <c r="F46" s="74" t="s">
        <v>100</v>
      </c>
      <c r="G46" s="74" t="s">
        <v>230</v>
      </c>
      <c r="H46" s="75">
        <v>251.4771</v>
      </c>
    </row>
    <row r="47" s="52" customFormat="1" ht="96" customHeight="1" spans="1:8">
      <c r="A47" s="70" t="s">
        <v>231</v>
      </c>
      <c r="B47" s="70" t="s">
        <v>38</v>
      </c>
      <c r="C47" s="70" t="s">
        <v>222</v>
      </c>
      <c r="D47" s="70" t="s">
        <v>39</v>
      </c>
      <c r="E47" s="70" t="s">
        <v>232</v>
      </c>
      <c r="F47" s="74" t="s">
        <v>100</v>
      </c>
      <c r="G47" s="74" t="s">
        <v>233</v>
      </c>
      <c r="H47" s="75">
        <v>381.5204</v>
      </c>
    </row>
    <row r="48" s="52" customFormat="1" ht="96" customHeight="1" spans="1:8">
      <c r="A48" s="70" t="s">
        <v>234</v>
      </c>
      <c r="B48" s="70" t="s">
        <v>38</v>
      </c>
      <c r="C48" s="70" t="s">
        <v>140</v>
      </c>
      <c r="D48" s="70" t="s">
        <v>39</v>
      </c>
      <c r="E48" s="70" t="s">
        <v>235</v>
      </c>
      <c r="F48" s="74" t="s">
        <v>100</v>
      </c>
      <c r="G48" s="74" t="s">
        <v>236</v>
      </c>
      <c r="H48" s="75">
        <v>62.3081</v>
      </c>
    </row>
    <row r="49" s="52" customFormat="1" ht="96" customHeight="1" spans="1:8">
      <c r="A49" s="70" t="s">
        <v>237</v>
      </c>
      <c r="B49" s="70" t="s">
        <v>38</v>
      </c>
      <c r="C49" s="70" t="s">
        <v>172</v>
      </c>
      <c r="D49" s="70" t="s">
        <v>39</v>
      </c>
      <c r="E49" s="70" t="s">
        <v>238</v>
      </c>
      <c r="F49" s="74" t="s">
        <v>100</v>
      </c>
      <c r="G49" s="74" t="s">
        <v>239</v>
      </c>
      <c r="H49" s="75">
        <v>249.1477</v>
      </c>
    </row>
    <row r="50" s="52" customFormat="1" ht="96" customHeight="1" spans="1:8">
      <c r="A50" s="70" t="s">
        <v>240</v>
      </c>
      <c r="B50" s="70" t="s">
        <v>38</v>
      </c>
      <c r="C50" s="70" t="s">
        <v>241</v>
      </c>
      <c r="D50" s="70" t="s">
        <v>39</v>
      </c>
      <c r="E50" s="70" t="s">
        <v>242</v>
      </c>
      <c r="F50" s="74" t="s">
        <v>100</v>
      </c>
      <c r="G50" s="74" t="s">
        <v>243</v>
      </c>
      <c r="H50" s="75">
        <v>182.5027</v>
      </c>
    </row>
    <row r="51" s="52" customFormat="1" ht="96" customHeight="1" spans="1:8">
      <c r="A51" s="70" t="s">
        <v>244</v>
      </c>
      <c r="B51" s="70" t="s">
        <v>38</v>
      </c>
      <c r="C51" s="70" t="s">
        <v>241</v>
      </c>
      <c r="D51" s="70" t="s">
        <v>39</v>
      </c>
      <c r="E51" s="70" t="s">
        <v>245</v>
      </c>
      <c r="F51" s="74" t="s">
        <v>100</v>
      </c>
      <c r="G51" s="74" t="s">
        <v>246</v>
      </c>
      <c r="H51" s="75">
        <v>238.2228</v>
      </c>
    </row>
    <row r="52" s="52" customFormat="1" ht="96" customHeight="1" spans="1:8">
      <c r="A52" s="70" t="s">
        <v>247</v>
      </c>
      <c r="B52" s="70" t="s">
        <v>38</v>
      </c>
      <c r="C52" s="70" t="s">
        <v>222</v>
      </c>
      <c r="D52" s="70" t="s">
        <v>39</v>
      </c>
      <c r="E52" s="70" t="s">
        <v>248</v>
      </c>
      <c r="F52" s="74" t="s">
        <v>100</v>
      </c>
      <c r="G52" s="74" t="s">
        <v>249</v>
      </c>
      <c r="H52" s="75">
        <v>251.4246</v>
      </c>
    </row>
    <row r="53" s="52" customFormat="1" ht="96" customHeight="1" spans="1:8">
      <c r="A53" s="70" t="s">
        <v>250</v>
      </c>
      <c r="B53" s="70" t="s">
        <v>38</v>
      </c>
      <c r="C53" s="70" t="s">
        <v>251</v>
      </c>
      <c r="D53" s="70" t="s">
        <v>39</v>
      </c>
      <c r="E53" s="70" t="s">
        <v>252</v>
      </c>
      <c r="F53" s="74" t="s">
        <v>100</v>
      </c>
      <c r="G53" s="74" t="s">
        <v>253</v>
      </c>
      <c r="H53" s="75">
        <v>274.0937</v>
      </c>
    </row>
    <row r="54" s="52" customFormat="1" ht="96" customHeight="1" spans="1:8">
      <c r="A54" s="70" t="s">
        <v>254</v>
      </c>
      <c r="B54" s="70" t="s">
        <v>38</v>
      </c>
      <c r="C54" s="70" t="s">
        <v>255</v>
      </c>
      <c r="D54" s="70" t="s">
        <v>39</v>
      </c>
      <c r="E54" s="70" t="s">
        <v>256</v>
      </c>
      <c r="F54" s="74" t="s">
        <v>100</v>
      </c>
      <c r="G54" s="74" t="s">
        <v>257</v>
      </c>
      <c r="H54" s="75">
        <v>213.8131</v>
      </c>
    </row>
    <row r="55" s="52" customFormat="1" ht="96" customHeight="1" spans="1:8">
      <c r="A55" s="70" t="s">
        <v>258</v>
      </c>
      <c r="B55" s="70" t="s">
        <v>38</v>
      </c>
      <c r="C55" s="70" t="s">
        <v>255</v>
      </c>
      <c r="D55" s="70" t="s">
        <v>39</v>
      </c>
      <c r="E55" s="70" t="s">
        <v>259</v>
      </c>
      <c r="F55" s="74" t="s">
        <v>100</v>
      </c>
      <c r="G55" s="74" t="s">
        <v>260</v>
      </c>
      <c r="H55" s="75">
        <v>257.7006</v>
      </c>
    </row>
    <row r="56" s="52" customFormat="1" ht="96" customHeight="1" spans="1:8">
      <c r="A56" s="70" t="s">
        <v>261</v>
      </c>
      <c r="B56" s="70" t="s">
        <v>38</v>
      </c>
      <c r="C56" s="70" t="s">
        <v>262</v>
      </c>
      <c r="D56" s="70" t="s">
        <v>39</v>
      </c>
      <c r="E56" s="70" t="s">
        <v>263</v>
      </c>
      <c r="F56" s="74" t="s">
        <v>100</v>
      </c>
      <c r="G56" s="74" t="s">
        <v>264</v>
      </c>
      <c r="H56" s="75">
        <v>152.3147</v>
      </c>
    </row>
    <row r="57" s="52" customFormat="1" ht="96" customHeight="1" spans="1:8">
      <c r="A57" s="70" t="s">
        <v>265</v>
      </c>
      <c r="B57" s="70" t="s">
        <v>38</v>
      </c>
      <c r="C57" s="70" t="s">
        <v>262</v>
      </c>
      <c r="D57" s="70" t="s">
        <v>39</v>
      </c>
      <c r="E57" s="70" t="s">
        <v>266</v>
      </c>
      <c r="F57" s="74" t="s">
        <v>100</v>
      </c>
      <c r="G57" s="74" t="s">
        <v>267</v>
      </c>
      <c r="H57" s="75">
        <v>256.6131</v>
      </c>
    </row>
    <row r="58" s="52" customFormat="1" ht="96" customHeight="1" spans="1:8">
      <c r="A58" s="70" t="s">
        <v>268</v>
      </c>
      <c r="B58" s="70" t="s">
        <v>38</v>
      </c>
      <c r="C58" s="70" t="s">
        <v>269</v>
      </c>
      <c r="D58" s="70" t="s">
        <v>39</v>
      </c>
      <c r="E58" s="70" t="s">
        <v>270</v>
      </c>
      <c r="F58" s="74" t="s">
        <v>100</v>
      </c>
      <c r="G58" s="74" t="s">
        <v>271</v>
      </c>
      <c r="H58" s="75">
        <v>397.5721</v>
      </c>
    </row>
    <row r="59" s="52" customFormat="1" ht="96" customHeight="1" spans="1:8">
      <c r="A59" s="70" t="s">
        <v>272</v>
      </c>
      <c r="B59" s="70" t="s">
        <v>38</v>
      </c>
      <c r="C59" s="70" t="s">
        <v>255</v>
      </c>
      <c r="D59" s="70" t="s">
        <v>39</v>
      </c>
      <c r="E59" s="70" t="s">
        <v>273</v>
      </c>
      <c r="F59" s="74" t="s">
        <v>100</v>
      </c>
      <c r="G59" s="74" t="s">
        <v>274</v>
      </c>
      <c r="H59" s="75">
        <v>325.9435</v>
      </c>
    </row>
    <row r="60" s="52" customFormat="1" ht="96" customHeight="1" spans="1:8">
      <c r="A60" s="70" t="s">
        <v>275</v>
      </c>
      <c r="B60" s="70" t="s">
        <v>38</v>
      </c>
      <c r="C60" s="70" t="s">
        <v>109</v>
      </c>
      <c r="D60" s="70" t="s">
        <v>39</v>
      </c>
      <c r="E60" s="70" t="s">
        <v>276</v>
      </c>
      <c r="F60" s="74" t="s">
        <v>100</v>
      </c>
      <c r="G60" s="74" t="s">
        <v>277</v>
      </c>
      <c r="H60" s="75">
        <v>253.5009</v>
      </c>
    </row>
    <row r="61" s="52" customFormat="1" ht="96" customHeight="1" spans="1:8">
      <c r="A61" s="70" t="s">
        <v>278</v>
      </c>
      <c r="B61" s="70" t="s">
        <v>38</v>
      </c>
      <c r="C61" s="70" t="s">
        <v>262</v>
      </c>
      <c r="D61" s="70" t="s">
        <v>39</v>
      </c>
      <c r="E61" s="70" t="s">
        <v>279</v>
      </c>
      <c r="F61" s="74" t="s">
        <v>100</v>
      </c>
      <c r="G61" s="74" t="s">
        <v>280</v>
      </c>
      <c r="H61" s="75">
        <v>196.9946</v>
      </c>
    </row>
    <row r="62" s="52" customFormat="1" ht="95" customHeight="1" spans="1:8">
      <c r="A62" s="70" t="s">
        <v>281</v>
      </c>
      <c r="B62" s="70" t="s">
        <v>38</v>
      </c>
      <c r="C62" s="70" t="s">
        <v>282</v>
      </c>
      <c r="D62" s="70" t="s">
        <v>54</v>
      </c>
      <c r="E62" s="70" t="s">
        <v>283</v>
      </c>
      <c r="F62" s="74" t="s">
        <v>100</v>
      </c>
      <c r="G62" s="74" t="s">
        <v>284</v>
      </c>
      <c r="H62" s="75">
        <v>560</v>
      </c>
    </row>
    <row r="63" s="52" customFormat="1" ht="95" customHeight="1" spans="1:8">
      <c r="A63" s="70" t="s">
        <v>285</v>
      </c>
      <c r="B63" s="70" t="s">
        <v>38</v>
      </c>
      <c r="C63" s="70" t="s">
        <v>286</v>
      </c>
      <c r="D63" s="70" t="s">
        <v>54</v>
      </c>
      <c r="E63" s="70" t="s">
        <v>287</v>
      </c>
      <c r="F63" s="74" t="s">
        <v>100</v>
      </c>
      <c r="G63" s="74" t="s">
        <v>288</v>
      </c>
      <c r="H63" s="75">
        <v>210</v>
      </c>
    </row>
    <row r="64" s="52" customFormat="1" ht="127" customHeight="1" spans="1:8">
      <c r="A64" s="70" t="s">
        <v>289</v>
      </c>
      <c r="B64" s="70" t="s">
        <v>38</v>
      </c>
      <c r="C64" s="70" t="s">
        <v>290</v>
      </c>
      <c r="D64" s="70" t="s">
        <v>54</v>
      </c>
      <c r="E64" s="70" t="s">
        <v>291</v>
      </c>
      <c r="F64" s="74" t="s">
        <v>100</v>
      </c>
      <c r="G64" s="74" t="s">
        <v>292</v>
      </c>
      <c r="H64" s="75">
        <v>140</v>
      </c>
    </row>
    <row r="65" s="52" customFormat="1" ht="95" customHeight="1" spans="1:8">
      <c r="A65" s="70" t="s">
        <v>293</v>
      </c>
      <c r="B65" s="70" t="s">
        <v>38</v>
      </c>
      <c r="C65" s="70" t="s">
        <v>294</v>
      </c>
      <c r="D65" s="70" t="s">
        <v>54</v>
      </c>
      <c r="E65" s="70" t="s">
        <v>295</v>
      </c>
      <c r="F65" s="74" t="s">
        <v>100</v>
      </c>
      <c r="G65" s="74" t="s">
        <v>296</v>
      </c>
      <c r="H65" s="75">
        <v>350</v>
      </c>
    </row>
    <row r="66" s="52" customFormat="1" ht="95" customHeight="1" spans="1:8">
      <c r="A66" s="70" t="s">
        <v>297</v>
      </c>
      <c r="B66" s="70" t="s">
        <v>38</v>
      </c>
      <c r="C66" s="70" t="s">
        <v>298</v>
      </c>
      <c r="D66" s="70" t="s">
        <v>54</v>
      </c>
      <c r="E66" s="70" t="s">
        <v>299</v>
      </c>
      <c r="F66" s="74" t="s">
        <v>100</v>
      </c>
      <c r="G66" s="74" t="s">
        <v>300</v>
      </c>
      <c r="H66" s="75">
        <v>280</v>
      </c>
    </row>
    <row r="67" s="52" customFormat="1" ht="30" customHeight="1" spans="1:8">
      <c r="A67" s="67" t="s">
        <v>301</v>
      </c>
      <c r="B67" s="67" t="s">
        <v>93</v>
      </c>
      <c r="C67" s="67" t="s">
        <v>8</v>
      </c>
      <c r="D67" s="67" t="s">
        <v>9</v>
      </c>
      <c r="E67" s="67" t="s">
        <v>94</v>
      </c>
      <c r="F67" s="67" t="s">
        <v>11</v>
      </c>
      <c r="G67" s="68" t="s">
        <v>95</v>
      </c>
      <c r="H67" s="69">
        <f>SUM(H68:H79)</f>
        <v>805</v>
      </c>
    </row>
    <row r="68" ht="92" customHeight="1" spans="1:8">
      <c r="A68" s="70" t="s">
        <v>302</v>
      </c>
      <c r="B68" s="70" t="s">
        <v>43</v>
      </c>
      <c r="C68" s="70" t="s">
        <v>123</v>
      </c>
      <c r="D68" s="70" t="s">
        <v>44</v>
      </c>
      <c r="E68" s="70" t="s">
        <v>303</v>
      </c>
      <c r="F68" s="74" t="s">
        <v>100</v>
      </c>
      <c r="G68" s="74" t="s">
        <v>304</v>
      </c>
      <c r="H68" s="75">
        <v>130</v>
      </c>
    </row>
    <row r="69" ht="98" customHeight="1" spans="1:8">
      <c r="A69" s="70" t="s">
        <v>305</v>
      </c>
      <c r="B69" s="70" t="s">
        <v>43</v>
      </c>
      <c r="C69" s="70" t="s">
        <v>200</v>
      </c>
      <c r="D69" s="70" t="s">
        <v>44</v>
      </c>
      <c r="E69" s="70" t="s">
        <v>306</v>
      </c>
      <c r="F69" s="74" t="s">
        <v>100</v>
      </c>
      <c r="G69" s="74" t="s">
        <v>307</v>
      </c>
      <c r="H69" s="75">
        <v>25</v>
      </c>
    </row>
    <row r="70" ht="90" customHeight="1" spans="1:8">
      <c r="A70" s="70" t="s">
        <v>308</v>
      </c>
      <c r="B70" s="70" t="s">
        <v>43</v>
      </c>
      <c r="C70" s="70" t="s">
        <v>200</v>
      </c>
      <c r="D70" s="70" t="s">
        <v>44</v>
      </c>
      <c r="E70" s="70" t="s">
        <v>309</v>
      </c>
      <c r="F70" s="74" t="s">
        <v>100</v>
      </c>
      <c r="G70" s="74" t="s">
        <v>310</v>
      </c>
      <c r="H70" s="75">
        <v>90</v>
      </c>
    </row>
    <row r="71" ht="90" customHeight="1" spans="1:8">
      <c r="A71" s="70" t="s">
        <v>311</v>
      </c>
      <c r="B71" s="70" t="s">
        <v>43</v>
      </c>
      <c r="C71" s="70" t="s">
        <v>109</v>
      </c>
      <c r="D71" s="70" t="s">
        <v>44</v>
      </c>
      <c r="E71" s="70" t="s">
        <v>312</v>
      </c>
      <c r="F71" s="74" t="s">
        <v>100</v>
      </c>
      <c r="G71" s="74" t="s">
        <v>313</v>
      </c>
      <c r="H71" s="75">
        <v>90</v>
      </c>
    </row>
    <row r="72" ht="96" customHeight="1" spans="1:8">
      <c r="A72" s="70" t="s">
        <v>314</v>
      </c>
      <c r="B72" s="70" t="s">
        <v>43</v>
      </c>
      <c r="C72" s="70" t="s">
        <v>148</v>
      </c>
      <c r="D72" s="70" t="s">
        <v>44</v>
      </c>
      <c r="E72" s="70" t="s">
        <v>315</v>
      </c>
      <c r="F72" s="74" t="s">
        <v>100</v>
      </c>
      <c r="G72" s="74" t="s">
        <v>316</v>
      </c>
      <c r="H72" s="75">
        <v>80</v>
      </c>
    </row>
    <row r="73" ht="96" customHeight="1" spans="1:8">
      <c r="A73" s="70" t="s">
        <v>317</v>
      </c>
      <c r="B73" s="70" t="s">
        <v>43</v>
      </c>
      <c r="C73" s="70" t="s">
        <v>318</v>
      </c>
      <c r="D73" s="70" t="s">
        <v>44</v>
      </c>
      <c r="E73" s="70" t="s">
        <v>319</v>
      </c>
      <c r="F73" s="74" t="s">
        <v>100</v>
      </c>
      <c r="G73" s="74" t="s">
        <v>320</v>
      </c>
      <c r="H73" s="75">
        <v>31</v>
      </c>
    </row>
    <row r="74" ht="94" customHeight="1" spans="1:8">
      <c r="A74" s="70" t="s">
        <v>321</v>
      </c>
      <c r="B74" s="70" t="s">
        <v>43</v>
      </c>
      <c r="C74" s="70" t="s">
        <v>172</v>
      </c>
      <c r="D74" s="70" t="s">
        <v>44</v>
      </c>
      <c r="E74" s="70" t="s">
        <v>322</v>
      </c>
      <c r="F74" s="74" t="s">
        <v>100</v>
      </c>
      <c r="G74" s="74" t="s">
        <v>323</v>
      </c>
      <c r="H74" s="75">
        <v>64</v>
      </c>
    </row>
    <row r="75" ht="94" customHeight="1" spans="1:8">
      <c r="A75" s="70" t="s">
        <v>324</v>
      </c>
      <c r="B75" s="70" t="s">
        <v>43</v>
      </c>
      <c r="C75" s="70" t="s">
        <v>325</v>
      </c>
      <c r="D75" s="70" t="s">
        <v>44</v>
      </c>
      <c r="E75" s="70" t="s">
        <v>326</v>
      </c>
      <c r="F75" s="74" t="s">
        <v>100</v>
      </c>
      <c r="G75" s="74" t="s">
        <v>327</v>
      </c>
      <c r="H75" s="75">
        <v>50</v>
      </c>
    </row>
    <row r="76" ht="91" customHeight="1" spans="1:8">
      <c r="A76" s="70" t="s">
        <v>328</v>
      </c>
      <c r="B76" s="70" t="s">
        <v>43</v>
      </c>
      <c r="C76" s="70" t="s">
        <v>329</v>
      </c>
      <c r="D76" s="70" t="s">
        <v>44</v>
      </c>
      <c r="E76" s="70" t="s">
        <v>330</v>
      </c>
      <c r="F76" s="74" t="s">
        <v>100</v>
      </c>
      <c r="G76" s="74" t="s">
        <v>331</v>
      </c>
      <c r="H76" s="75">
        <v>76</v>
      </c>
    </row>
    <row r="77" ht="91" customHeight="1" spans="1:8">
      <c r="A77" s="70" t="s">
        <v>332</v>
      </c>
      <c r="B77" s="70" t="s">
        <v>43</v>
      </c>
      <c r="C77" s="70" t="s">
        <v>140</v>
      </c>
      <c r="D77" s="70" t="s">
        <v>44</v>
      </c>
      <c r="E77" s="70" t="s">
        <v>333</v>
      </c>
      <c r="F77" s="74" t="s">
        <v>100</v>
      </c>
      <c r="G77" s="74" t="s">
        <v>334</v>
      </c>
      <c r="H77" s="75">
        <v>34</v>
      </c>
    </row>
    <row r="78" ht="93" customHeight="1" spans="1:8">
      <c r="A78" s="70" t="s">
        <v>335</v>
      </c>
      <c r="B78" s="70" t="s">
        <v>43</v>
      </c>
      <c r="C78" s="70" t="s">
        <v>140</v>
      </c>
      <c r="D78" s="70" t="s">
        <v>44</v>
      </c>
      <c r="E78" s="70" t="s">
        <v>336</v>
      </c>
      <c r="F78" s="74" t="s">
        <v>100</v>
      </c>
      <c r="G78" s="74" t="s">
        <v>337</v>
      </c>
      <c r="H78" s="75">
        <v>65</v>
      </c>
    </row>
    <row r="79" ht="93" customHeight="1" spans="1:8">
      <c r="A79" s="70" t="s">
        <v>338</v>
      </c>
      <c r="B79" s="70" t="s">
        <v>43</v>
      </c>
      <c r="C79" s="70" t="s">
        <v>144</v>
      </c>
      <c r="D79" s="70" t="s">
        <v>44</v>
      </c>
      <c r="E79" s="70" t="s">
        <v>339</v>
      </c>
      <c r="F79" s="74" t="s">
        <v>100</v>
      </c>
      <c r="G79" s="74" t="s">
        <v>340</v>
      </c>
      <c r="H79" s="75">
        <v>70</v>
      </c>
    </row>
  </sheetData>
  <autoFilter xmlns:etc="http://www.wps.cn/officeDocument/2017/etCustomData" ref="A4:H79" etc:filterBottomFollowUsedRange="0">
    <extLst/>
  </autoFilter>
  <mergeCells count="3">
    <mergeCell ref="A2:H2"/>
    <mergeCell ref="A3:D3"/>
    <mergeCell ref="E3:F3"/>
  </mergeCells>
  <conditionalFormatting sqref="A33">
    <cfRule type="duplicateValues" dxfId="0" priority="12"/>
  </conditionalFormatting>
  <conditionalFormatting sqref="A18:A32">
    <cfRule type="duplicateValues" dxfId="0" priority="11"/>
  </conditionalFormatting>
  <conditionalFormatting sqref="A34:A66">
    <cfRule type="duplicateValues" dxfId="0" priority="5"/>
  </conditionalFormatting>
  <conditionalFormatting sqref="A68:A79">
    <cfRule type="duplicateValues" dxfId="0" priority="10"/>
  </conditionalFormatting>
  <pageMargins left="0.432638888888889" right="0.235416666666667" top="0.314583333333333" bottom="0.393055555555556" header="0.354166666666667" footer="0.196527777777778"/>
  <pageSetup paperSize="9" scale="77"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showZeros="0" workbookViewId="0">
      <pane ySplit="4" topLeftCell="A86" activePane="bottomLeft" state="frozen"/>
      <selection/>
      <selection pane="bottomLeft" activeCell="A1" sqref="$A1:$XFD1048576"/>
    </sheetView>
  </sheetViews>
  <sheetFormatPr defaultColWidth="9" defaultRowHeight="13.5"/>
  <cols>
    <col min="1" max="1" width="42.125" style="28" customWidth="1"/>
    <col min="2" max="2" width="10.875" style="29" customWidth="1"/>
    <col min="3" max="3" width="13.25" style="30" customWidth="1"/>
    <col min="4" max="4" width="6.5" style="30" customWidth="1"/>
    <col min="5" max="5" width="6.75" style="30" customWidth="1"/>
    <col min="6" max="6" width="14.625" style="30" customWidth="1"/>
    <col min="7" max="7" width="41.3833333333333" style="30" customWidth="1"/>
    <col min="8" max="8" width="35.125" style="30" customWidth="1"/>
    <col min="9" max="9" width="11" style="30" customWidth="1"/>
    <col min="10" max="10" width="12.625" style="31" customWidth="1"/>
    <col min="11" max="12" width="9" style="27"/>
    <col min="13" max="16384" width="9" style="23"/>
  </cols>
  <sheetData>
    <row r="1" s="23" customFormat="1" ht="25.5" spans="1:12">
      <c r="A1" s="32" t="s">
        <v>341</v>
      </c>
      <c r="B1" s="29"/>
      <c r="C1" s="30"/>
      <c r="D1" s="30"/>
      <c r="E1" s="30"/>
      <c r="F1" s="30"/>
      <c r="G1" s="30"/>
      <c r="H1" s="30"/>
      <c r="I1" s="30"/>
      <c r="J1" s="39"/>
      <c r="K1" s="27"/>
      <c r="L1" s="27"/>
    </row>
    <row r="2" s="23" customFormat="1" ht="25.5" customHeight="1" spans="1:12">
      <c r="A2" s="5" t="s">
        <v>342</v>
      </c>
      <c r="B2" s="5"/>
      <c r="C2" s="5"/>
      <c r="D2" s="5"/>
      <c r="E2" s="5"/>
      <c r="F2" s="5"/>
      <c r="G2" s="5"/>
      <c r="H2" s="5"/>
      <c r="I2" s="5"/>
      <c r="J2" s="5"/>
      <c r="K2" s="27"/>
      <c r="L2" s="27"/>
    </row>
    <row r="3" s="23" customFormat="1" ht="30.75" customHeight="1" spans="1:12">
      <c r="A3" s="7" t="s">
        <v>2</v>
      </c>
      <c r="B3" s="33"/>
      <c r="C3" s="33"/>
      <c r="D3" s="34"/>
      <c r="E3" s="34"/>
      <c r="F3" s="34"/>
      <c r="G3" s="34" t="s">
        <v>3</v>
      </c>
      <c r="H3" s="34"/>
      <c r="I3" s="34"/>
      <c r="J3" s="40" t="s">
        <v>4</v>
      </c>
      <c r="K3" s="27"/>
      <c r="L3" s="27"/>
    </row>
    <row r="4" s="23" customFormat="1" ht="40.5" spans="1:12">
      <c r="A4" s="35" t="s">
        <v>6</v>
      </c>
      <c r="B4" s="35" t="s">
        <v>93</v>
      </c>
      <c r="C4" s="35" t="s">
        <v>8</v>
      </c>
      <c r="D4" s="35" t="s">
        <v>343</v>
      </c>
      <c r="E4" s="35" t="s">
        <v>344</v>
      </c>
      <c r="F4" s="35" t="s">
        <v>9</v>
      </c>
      <c r="G4" s="35" t="s">
        <v>94</v>
      </c>
      <c r="H4" s="35" t="s">
        <v>12</v>
      </c>
      <c r="I4" s="35" t="s">
        <v>11</v>
      </c>
      <c r="J4" s="41" t="s">
        <v>96</v>
      </c>
      <c r="K4" s="27"/>
      <c r="L4" s="27"/>
    </row>
    <row r="5" s="24" customFormat="1" ht="30" customHeight="1" spans="1:12">
      <c r="A5" s="35" t="s">
        <v>36</v>
      </c>
      <c r="B5" s="35"/>
      <c r="C5" s="35"/>
      <c r="D5" s="35"/>
      <c r="E5" s="35"/>
      <c r="F5" s="35"/>
      <c r="G5" s="35"/>
      <c r="H5" s="35"/>
      <c r="I5" s="35"/>
      <c r="J5" s="42">
        <f>J6+J50+J58+J61</f>
        <v>6021</v>
      </c>
      <c r="K5" s="43"/>
      <c r="L5" s="43"/>
    </row>
    <row r="6" s="25" customFormat="1" ht="37" customHeight="1" spans="1:12">
      <c r="A6" s="35" t="s">
        <v>345</v>
      </c>
      <c r="B6" s="35" t="s">
        <v>38</v>
      </c>
      <c r="C6" s="35" t="s">
        <v>24</v>
      </c>
      <c r="D6" s="35"/>
      <c r="E6" s="35"/>
      <c r="F6" s="35" t="s">
        <v>9</v>
      </c>
      <c r="G6" s="35" t="s">
        <v>346</v>
      </c>
      <c r="H6" s="35" t="s">
        <v>12</v>
      </c>
      <c r="I6" s="35" t="s">
        <v>11</v>
      </c>
      <c r="J6" s="42">
        <f>SUM(J7:J49)</f>
        <v>5011</v>
      </c>
      <c r="K6" s="27"/>
      <c r="L6" s="27"/>
    </row>
    <row r="7" s="26" customFormat="1" ht="126" customHeight="1" spans="1:12">
      <c r="A7" s="36" t="s">
        <v>347</v>
      </c>
      <c r="B7" s="37" t="s">
        <v>38</v>
      </c>
      <c r="C7" s="37" t="s">
        <v>152</v>
      </c>
      <c r="D7" s="37" t="s">
        <v>348</v>
      </c>
      <c r="E7" s="37" t="s">
        <v>348</v>
      </c>
      <c r="F7" s="19" t="s">
        <v>39</v>
      </c>
      <c r="G7" s="37" t="s">
        <v>349</v>
      </c>
      <c r="H7" s="37" t="s">
        <v>350</v>
      </c>
      <c r="I7" s="44" t="s">
        <v>100</v>
      </c>
      <c r="J7" s="45">
        <v>231.7135</v>
      </c>
      <c r="K7" s="27"/>
      <c r="L7" s="27"/>
    </row>
    <row r="8" s="26" customFormat="1" ht="126" customHeight="1" spans="1:12">
      <c r="A8" s="36" t="s">
        <v>351</v>
      </c>
      <c r="B8" s="37" t="s">
        <v>38</v>
      </c>
      <c r="C8" s="37" t="s">
        <v>140</v>
      </c>
      <c r="D8" s="37" t="s">
        <v>348</v>
      </c>
      <c r="E8" s="37" t="s">
        <v>348</v>
      </c>
      <c r="F8" s="19" t="s">
        <v>39</v>
      </c>
      <c r="G8" s="37" t="s">
        <v>352</v>
      </c>
      <c r="H8" s="37" t="s">
        <v>353</v>
      </c>
      <c r="I8" s="44" t="s">
        <v>100</v>
      </c>
      <c r="J8" s="45">
        <v>274.7326</v>
      </c>
      <c r="K8" s="27"/>
      <c r="L8" s="27"/>
    </row>
    <row r="9" s="26" customFormat="1" ht="144" customHeight="1" spans="1:12">
      <c r="A9" s="36" t="s">
        <v>354</v>
      </c>
      <c r="B9" s="37" t="s">
        <v>38</v>
      </c>
      <c r="C9" s="37" t="s">
        <v>262</v>
      </c>
      <c r="D9" s="37" t="s">
        <v>348</v>
      </c>
      <c r="E9" s="37" t="s">
        <v>348</v>
      </c>
      <c r="F9" s="19" t="s">
        <v>39</v>
      </c>
      <c r="G9" s="37" t="s">
        <v>355</v>
      </c>
      <c r="H9" s="37" t="s">
        <v>356</v>
      </c>
      <c r="I9" s="44" t="s">
        <v>100</v>
      </c>
      <c r="J9" s="45">
        <v>151.2749</v>
      </c>
      <c r="K9" s="27"/>
      <c r="L9" s="27"/>
    </row>
    <row r="10" s="26" customFormat="1" ht="126" customHeight="1" spans="1:12">
      <c r="A10" s="36" t="s">
        <v>357</v>
      </c>
      <c r="B10" s="37" t="s">
        <v>38</v>
      </c>
      <c r="C10" s="37" t="s">
        <v>318</v>
      </c>
      <c r="D10" s="37" t="s">
        <v>348</v>
      </c>
      <c r="E10" s="37" t="s">
        <v>348</v>
      </c>
      <c r="F10" s="19" t="s">
        <v>39</v>
      </c>
      <c r="G10" s="37" t="s">
        <v>358</v>
      </c>
      <c r="H10" s="37" t="s">
        <v>359</v>
      </c>
      <c r="I10" s="44" t="s">
        <v>100</v>
      </c>
      <c r="J10" s="45">
        <v>98.6356</v>
      </c>
      <c r="K10" s="27"/>
      <c r="L10" s="27"/>
    </row>
    <row r="11" s="26" customFormat="1" ht="132" customHeight="1" spans="1:12">
      <c r="A11" s="36" t="s">
        <v>360</v>
      </c>
      <c r="B11" s="37" t="s">
        <v>38</v>
      </c>
      <c r="C11" s="37" t="s">
        <v>190</v>
      </c>
      <c r="D11" s="37" t="s">
        <v>361</v>
      </c>
      <c r="E11" s="37" t="s">
        <v>348</v>
      </c>
      <c r="F11" s="19" t="s">
        <v>39</v>
      </c>
      <c r="G11" s="37" t="s">
        <v>362</v>
      </c>
      <c r="H11" s="37" t="s">
        <v>363</v>
      </c>
      <c r="I11" s="44" t="s">
        <v>100</v>
      </c>
      <c r="J11" s="45">
        <v>43.6645</v>
      </c>
      <c r="K11" s="27"/>
      <c r="L11" s="27"/>
    </row>
    <row r="12" s="26" customFormat="1" ht="126" customHeight="1" spans="1:12">
      <c r="A12" s="36" t="s">
        <v>364</v>
      </c>
      <c r="B12" s="37" t="s">
        <v>38</v>
      </c>
      <c r="C12" s="37" t="s">
        <v>123</v>
      </c>
      <c r="D12" s="37" t="s">
        <v>361</v>
      </c>
      <c r="E12" s="37" t="s">
        <v>348</v>
      </c>
      <c r="F12" s="19" t="s">
        <v>39</v>
      </c>
      <c r="G12" s="37" t="s">
        <v>365</v>
      </c>
      <c r="H12" s="37" t="s">
        <v>366</v>
      </c>
      <c r="I12" s="44" t="s">
        <v>100</v>
      </c>
      <c r="J12" s="45">
        <v>36.5524</v>
      </c>
      <c r="K12" s="27"/>
      <c r="L12" s="27"/>
    </row>
    <row r="13" s="26" customFormat="1" ht="126" customHeight="1" spans="1:12">
      <c r="A13" s="36" t="s">
        <v>367</v>
      </c>
      <c r="B13" s="37" t="s">
        <v>38</v>
      </c>
      <c r="C13" s="37" t="s">
        <v>168</v>
      </c>
      <c r="D13" s="37" t="s">
        <v>361</v>
      </c>
      <c r="E13" s="37" t="s">
        <v>348</v>
      </c>
      <c r="F13" s="19" t="s">
        <v>39</v>
      </c>
      <c r="G13" s="37" t="s">
        <v>368</v>
      </c>
      <c r="H13" s="37" t="s">
        <v>369</v>
      </c>
      <c r="I13" s="44" t="s">
        <v>100</v>
      </c>
      <c r="J13" s="45">
        <v>150.151</v>
      </c>
      <c r="K13" s="27"/>
      <c r="L13" s="27"/>
    </row>
    <row r="14" s="26" customFormat="1" ht="126" customHeight="1" spans="1:12">
      <c r="A14" s="36" t="s">
        <v>370</v>
      </c>
      <c r="B14" s="37" t="s">
        <v>38</v>
      </c>
      <c r="C14" s="37" t="s">
        <v>371</v>
      </c>
      <c r="D14" s="37" t="s">
        <v>348</v>
      </c>
      <c r="E14" s="37" t="s">
        <v>348</v>
      </c>
      <c r="F14" s="19" t="s">
        <v>39</v>
      </c>
      <c r="G14" s="37" t="s">
        <v>372</v>
      </c>
      <c r="H14" s="37" t="s">
        <v>373</v>
      </c>
      <c r="I14" s="44" t="s">
        <v>100</v>
      </c>
      <c r="J14" s="45">
        <v>147.7136</v>
      </c>
      <c r="K14" s="27"/>
      <c r="L14" s="27"/>
    </row>
    <row r="15" s="26" customFormat="1" ht="126" customHeight="1" spans="1:12">
      <c r="A15" s="36" t="s">
        <v>374</v>
      </c>
      <c r="B15" s="37" t="s">
        <v>38</v>
      </c>
      <c r="C15" s="37" t="s">
        <v>318</v>
      </c>
      <c r="D15" s="37" t="s">
        <v>348</v>
      </c>
      <c r="E15" s="37" t="s">
        <v>348</v>
      </c>
      <c r="F15" s="19" t="s">
        <v>39</v>
      </c>
      <c r="G15" s="37" t="s">
        <v>375</v>
      </c>
      <c r="H15" s="37" t="s">
        <v>376</v>
      </c>
      <c r="I15" s="44" t="s">
        <v>100</v>
      </c>
      <c r="J15" s="45">
        <v>55.5619</v>
      </c>
      <c r="K15" s="27"/>
      <c r="L15" s="27"/>
    </row>
    <row r="16" s="26" customFormat="1" ht="126" customHeight="1" spans="1:12">
      <c r="A16" s="36" t="s">
        <v>377</v>
      </c>
      <c r="B16" s="37" t="s">
        <v>38</v>
      </c>
      <c r="C16" s="37" t="s">
        <v>251</v>
      </c>
      <c r="D16" s="37" t="s">
        <v>361</v>
      </c>
      <c r="E16" s="37" t="s">
        <v>348</v>
      </c>
      <c r="F16" s="19" t="s">
        <v>39</v>
      </c>
      <c r="G16" s="37" t="s">
        <v>378</v>
      </c>
      <c r="H16" s="37" t="s">
        <v>379</v>
      </c>
      <c r="I16" s="44" t="s">
        <v>100</v>
      </c>
      <c r="J16" s="45">
        <v>98.8385</v>
      </c>
      <c r="K16" s="27"/>
      <c r="L16" s="27"/>
    </row>
    <row r="17" s="26" customFormat="1" ht="126" customHeight="1" spans="1:12">
      <c r="A17" s="36" t="s">
        <v>380</v>
      </c>
      <c r="B17" s="37" t="s">
        <v>38</v>
      </c>
      <c r="C17" s="37" t="s">
        <v>123</v>
      </c>
      <c r="D17" s="37" t="s">
        <v>361</v>
      </c>
      <c r="E17" s="37" t="s">
        <v>348</v>
      </c>
      <c r="F17" s="19" t="s">
        <v>39</v>
      </c>
      <c r="G17" s="37" t="s">
        <v>381</v>
      </c>
      <c r="H17" s="37" t="s">
        <v>382</v>
      </c>
      <c r="I17" s="44" t="s">
        <v>100</v>
      </c>
      <c r="J17" s="45">
        <v>161.1615</v>
      </c>
      <c r="K17" s="27"/>
      <c r="L17" s="27"/>
    </row>
    <row r="18" s="26" customFormat="1" ht="135" customHeight="1" spans="1:12">
      <c r="A18" s="36" t="s">
        <v>383</v>
      </c>
      <c r="B18" s="37" t="s">
        <v>38</v>
      </c>
      <c r="C18" s="37" t="s">
        <v>251</v>
      </c>
      <c r="D18" s="37" t="s">
        <v>361</v>
      </c>
      <c r="E18" s="37" t="s">
        <v>361</v>
      </c>
      <c r="F18" s="19" t="s">
        <v>39</v>
      </c>
      <c r="G18" s="37" t="s">
        <v>384</v>
      </c>
      <c r="H18" s="37" t="s">
        <v>385</v>
      </c>
      <c r="I18" s="44" t="s">
        <v>100</v>
      </c>
      <c r="J18" s="45">
        <v>134.1088</v>
      </c>
      <c r="K18" s="27"/>
      <c r="L18" s="27"/>
    </row>
    <row r="19" s="26" customFormat="1" ht="131" customHeight="1" spans="1:12">
      <c r="A19" s="36" t="s">
        <v>386</v>
      </c>
      <c r="B19" s="37" t="s">
        <v>38</v>
      </c>
      <c r="C19" s="37" t="s">
        <v>318</v>
      </c>
      <c r="D19" s="37" t="s">
        <v>361</v>
      </c>
      <c r="E19" s="37" t="s">
        <v>361</v>
      </c>
      <c r="F19" s="19" t="s">
        <v>39</v>
      </c>
      <c r="G19" s="37" t="s">
        <v>387</v>
      </c>
      <c r="H19" s="37" t="s">
        <v>388</v>
      </c>
      <c r="I19" s="44" t="s">
        <v>100</v>
      </c>
      <c r="J19" s="45">
        <v>125.8912</v>
      </c>
      <c r="K19" s="27"/>
      <c r="L19" s="27"/>
    </row>
    <row r="20" s="26" customFormat="1" ht="140" customHeight="1" spans="1:12">
      <c r="A20" s="36" t="s">
        <v>389</v>
      </c>
      <c r="B20" s="37" t="s">
        <v>38</v>
      </c>
      <c r="C20" s="37" t="s">
        <v>371</v>
      </c>
      <c r="D20" s="37" t="s">
        <v>361</v>
      </c>
      <c r="E20" s="37" t="s">
        <v>361</v>
      </c>
      <c r="F20" s="19" t="s">
        <v>39</v>
      </c>
      <c r="G20" s="37" t="s">
        <v>390</v>
      </c>
      <c r="H20" s="37" t="s">
        <v>391</v>
      </c>
      <c r="I20" s="44" t="s">
        <v>100</v>
      </c>
      <c r="J20" s="45">
        <v>362.4769</v>
      </c>
      <c r="K20" s="27"/>
      <c r="L20" s="27"/>
    </row>
    <row r="21" s="26" customFormat="1" ht="129" customHeight="1" spans="1:12">
      <c r="A21" s="36" t="s">
        <v>392</v>
      </c>
      <c r="B21" s="37" t="s">
        <v>38</v>
      </c>
      <c r="C21" s="37" t="s">
        <v>148</v>
      </c>
      <c r="D21" s="37" t="s">
        <v>361</v>
      </c>
      <c r="E21" s="37" t="s">
        <v>361</v>
      </c>
      <c r="F21" s="19" t="s">
        <v>39</v>
      </c>
      <c r="G21" s="37" t="s">
        <v>393</v>
      </c>
      <c r="H21" s="37" t="s">
        <v>394</v>
      </c>
      <c r="I21" s="44" t="s">
        <v>100</v>
      </c>
      <c r="J21" s="45">
        <v>321.2431</v>
      </c>
      <c r="K21" s="27"/>
      <c r="L21" s="27"/>
    </row>
    <row r="22" s="26" customFormat="1" ht="126" customHeight="1" spans="1:12">
      <c r="A22" s="36" t="s">
        <v>395</v>
      </c>
      <c r="B22" s="37" t="s">
        <v>38</v>
      </c>
      <c r="C22" s="37" t="s">
        <v>168</v>
      </c>
      <c r="D22" s="37" t="s">
        <v>361</v>
      </c>
      <c r="E22" s="37" t="s">
        <v>361</v>
      </c>
      <c r="F22" s="19" t="s">
        <v>39</v>
      </c>
      <c r="G22" s="37" t="s">
        <v>396</v>
      </c>
      <c r="H22" s="37" t="s">
        <v>397</v>
      </c>
      <c r="I22" s="44" t="s">
        <v>100</v>
      </c>
      <c r="J22" s="45">
        <v>320.28</v>
      </c>
      <c r="K22" s="27"/>
      <c r="L22" s="27"/>
    </row>
    <row r="23" s="26" customFormat="1" ht="136" customHeight="1" spans="1:12">
      <c r="A23" s="36" t="s">
        <v>398</v>
      </c>
      <c r="B23" s="37" t="s">
        <v>38</v>
      </c>
      <c r="C23" s="37" t="s">
        <v>140</v>
      </c>
      <c r="D23" s="37" t="s">
        <v>361</v>
      </c>
      <c r="E23" s="37" t="s">
        <v>361</v>
      </c>
      <c r="F23" s="19" t="s">
        <v>39</v>
      </c>
      <c r="G23" s="37" t="s">
        <v>399</v>
      </c>
      <c r="H23" s="37" t="s">
        <v>400</v>
      </c>
      <c r="I23" s="44" t="s">
        <v>100</v>
      </c>
      <c r="J23" s="45">
        <v>96.9545</v>
      </c>
      <c r="K23" s="27"/>
      <c r="L23" s="27"/>
    </row>
    <row r="24" s="26" customFormat="1" ht="130" customHeight="1" spans="1:12">
      <c r="A24" s="36" t="s">
        <v>401</v>
      </c>
      <c r="B24" s="37" t="s">
        <v>38</v>
      </c>
      <c r="C24" s="37" t="s">
        <v>168</v>
      </c>
      <c r="D24" s="37" t="s">
        <v>361</v>
      </c>
      <c r="E24" s="37" t="s">
        <v>361</v>
      </c>
      <c r="F24" s="19" t="s">
        <v>39</v>
      </c>
      <c r="G24" s="37" t="s">
        <v>402</v>
      </c>
      <c r="H24" s="37" t="s">
        <v>403</v>
      </c>
      <c r="I24" s="44" t="s">
        <v>100</v>
      </c>
      <c r="J24" s="45">
        <v>367.3215</v>
      </c>
      <c r="K24" s="27"/>
      <c r="L24" s="27"/>
    </row>
    <row r="25" s="26" customFormat="1" ht="133" customHeight="1" spans="1:12">
      <c r="A25" s="36" t="s">
        <v>404</v>
      </c>
      <c r="B25" s="37" t="s">
        <v>38</v>
      </c>
      <c r="C25" s="37" t="s">
        <v>255</v>
      </c>
      <c r="D25" s="37" t="s">
        <v>361</v>
      </c>
      <c r="E25" s="37" t="s">
        <v>361</v>
      </c>
      <c r="F25" s="19" t="s">
        <v>39</v>
      </c>
      <c r="G25" s="37" t="s">
        <v>405</v>
      </c>
      <c r="H25" s="37" t="s">
        <v>406</v>
      </c>
      <c r="I25" s="44" t="s">
        <v>100</v>
      </c>
      <c r="J25" s="45">
        <v>118.4004</v>
      </c>
      <c r="K25" s="27"/>
      <c r="L25" s="27"/>
    </row>
    <row r="26" s="26" customFormat="1" ht="133" customHeight="1" spans="1:12">
      <c r="A26" s="36" t="s">
        <v>407</v>
      </c>
      <c r="B26" s="37" t="s">
        <v>38</v>
      </c>
      <c r="C26" s="37" t="s">
        <v>127</v>
      </c>
      <c r="D26" s="37" t="s">
        <v>361</v>
      </c>
      <c r="E26" s="37" t="s">
        <v>361</v>
      </c>
      <c r="F26" s="19" t="s">
        <v>39</v>
      </c>
      <c r="G26" s="37" t="s">
        <v>408</v>
      </c>
      <c r="H26" s="37" t="s">
        <v>409</v>
      </c>
      <c r="I26" s="44" t="s">
        <v>100</v>
      </c>
      <c r="J26" s="45">
        <v>214.3236</v>
      </c>
      <c r="K26" s="27"/>
      <c r="L26" s="27"/>
    </row>
    <row r="27" s="26" customFormat="1" ht="130" customHeight="1" spans="1:12">
      <c r="A27" s="36" t="s">
        <v>410</v>
      </c>
      <c r="B27" s="37" t="s">
        <v>38</v>
      </c>
      <c r="C27" s="37" t="s">
        <v>269</v>
      </c>
      <c r="D27" s="37" t="s">
        <v>348</v>
      </c>
      <c r="E27" s="37" t="s">
        <v>361</v>
      </c>
      <c r="F27" s="19" t="s">
        <v>54</v>
      </c>
      <c r="G27" s="37" t="s">
        <v>411</v>
      </c>
      <c r="H27" s="37" t="s">
        <v>412</v>
      </c>
      <c r="I27" s="44" t="s">
        <v>100</v>
      </c>
      <c r="J27" s="45">
        <v>63</v>
      </c>
      <c r="K27" s="27"/>
      <c r="L27" s="27"/>
    </row>
    <row r="28" s="26" customFormat="1" ht="130" customHeight="1" spans="1:12">
      <c r="A28" s="36" t="s">
        <v>413</v>
      </c>
      <c r="B28" s="37" t="s">
        <v>38</v>
      </c>
      <c r="C28" s="37" t="s">
        <v>262</v>
      </c>
      <c r="D28" s="37" t="s">
        <v>348</v>
      </c>
      <c r="E28" s="37" t="s">
        <v>361</v>
      </c>
      <c r="F28" s="19" t="s">
        <v>54</v>
      </c>
      <c r="G28" s="37" t="s">
        <v>414</v>
      </c>
      <c r="H28" s="37" t="s">
        <v>415</v>
      </c>
      <c r="I28" s="44" t="s">
        <v>100</v>
      </c>
      <c r="J28" s="45">
        <v>80</v>
      </c>
      <c r="K28" s="27"/>
      <c r="L28" s="27"/>
    </row>
    <row r="29" s="26" customFormat="1" ht="130" customHeight="1" spans="1:12">
      <c r="A29" s="36" t="s">
        <v>416</v>
      </c>
      <c r="B29" s="37" t="s">
        <v>38</v>
      </c>
      <c r="C29" s="37" t="s">
        <v>269</v>
      </c>
      <c r="D29" s="37" t="s">
        <v>361</v>
      </c>
      <c r="E29" s="37" t="s">
        <v>361</v>
      </c>
      <c r="F29" s="19" t="s">
        <v>54</v>
      </c>
      <c r="G29" s="37" t="s">
        <v>417</v>
      </c>
      <c r="H29" s="37" t="s">
        <v>418</v>
      </c>
      <c r="I29" s="44" t="s">
        <v>100</v>
      </c>
      <c r="J29" s="45">
        <v>90</v>
      </c>
      <c r="K29" s="27"/>
      <c r="L29" s="27"/>
    </row>
    <row r="30" s="26" customFormat="1" ht="130" customHeight="1" spans="1:12">
      <c r="A30" s="36" t="s">
        <v>419</v>
      </c>
      <c r="B30" s="37" t="s">
        <v>38</v>
      </c>
      <c r="C30" s="37" t="s">
        <v>109</v>
      </c>
      <c r="D30" s="37" t="s">
        <v>348</v>
      </c>
      <c r="E30" s="37" t="s">
        <v>361</v>
      </c>
      <c r="F30" s="19" t="s">
        <v>54</v>
      </c>
      <c r="G30" s="37" t="s">
        <v>420</v>
      </c>
      <c r="H30" s="37" t="s">
        <v>421</v>
      </c>
      <c r="I30" s="44" t="s">
        <v>100</v>
      </c>
      <c r="J30" s="45">
        <v>38</v>
      </c>
      <c r="K30" s="27"/>
      <c r="L30" s="27"/>
    </row>
    <row r="31" s="26" customFormat="1" ht="130" customHeight="1" spans="1:12">
      <c r="A31" s="36" t="s">
        <v>422</v>
      </c>
      <c r="B31" s="37" t="s">
        <v>38</v>
      </c>
      <c r="C31" s="37" t="s">
        <v>255</v>
      </c>
      <c r="D31" s="37" t="s">
        <v>348</v>
      </c>
      <c r="E31" s="37" t="s">
        <v>361</v>
      </c>
      <c r="F31" s="19" t="s">
        <v>54</v>
      </c>
      <c r="G31" s="37" t="s">
        <v>423</v>
      </c>
      <c r="H31" s="37" t="s">
        <v>424</v>
      </c>
      <c r="I31" s="44" t="s">
        <v>100</v>
      </c>
      <c r="J31" s="45">
        <v>12</v>
      </c>
      <c r="K31" s="27"/>
      <c r="L31" s="27"/>
    </row>
    <row r="32" s="26" customFormat="1" ht="130" customHeight="1" spans="1:12">
      <c r="A32" s="36" t="s">
        <v>425</v>
      </c>
      <c r="B32" s="37" t="s">
        <v>38</v>
      </c>
      <c r="C32" s="37" t="s">
        <v>172</v>
      </c>
      <c r="D32" s="37" t="s">
        <v>348</v>
      </c>
      <c r="E32" s="37" t="s">
        <v>361</v>
      </c>
      <c r="F32" s="19" t="s">
        <v>54</v>
      </c>
      <c r="G32" s="37" t="s">
        <v>426</v>
      </c>
      <c r="H32" s="37" t="s">
        <v>427</v>
      </c>
      <c r="I32" s="44" t="s">
        <v>100</v>
      </c>
      <c r="J32" s="45">
        <v>82</v>
      </c>
      <c r="K32" s="27"/>
      <c r="L32" s="27"/>
    </row>
    <row r="33" s="26" customFormat="1" ht="130" customHeight="1" spans="1:12">
      <c r="A33" s="36" t="s">
        <v>428</v>
      </c>
      <c r="B33" s="37" t="s">
        <v>38</v>
      </c>
      <c r="C33" s="37" t="s">
        <v>262</v>
      </c>
      <c r="D33" s="37" t="s">
        <v>348</v>
      </c>
      <c r="E33" s="37" t="s">
        <v>361</v>
      </c>
      <c r="F33" s="19" t="s">
        <v>54</v>
      </c>
      <c r="G33" s="37" t="s">
        <v>429</v>
      </c>
      <c r="H33" s="37" t="s">
        <v>430</v>
      </c>
      <c r="I33" s="44" t="s">
        <v>100</v>
      </c>
      <c r="J33" s="45">
        <v>90</v>
      </c>
      <c r="K33" s="27"/>
      <c r="L33" s="27"/>
    </row>
    <row r="34" s="26" customFormat="1" ht="130" customHeight="1" spans="1:12">
      <c r="A34" s="36" t="s">
        <v>431</v>
      </c>
      <c r="B34" s="37" t="s">
        <v>38</v>
      </c>
      <c r="C34" s="37" t="s">
        <v>262</v>
      </c>
      <c r="D34" s="37" t="s">
        <v>348</v>
      </c>
      <c r="E34" s="37" t="s">
        <v>361</v>
      </c>
      <c r="F34" s="19" t="s">
        <v>54</v>
      </c>
      <c r="G34" s="37" t="s">
        <v>432</v>
      </c>
      <c r="H34" s="37" t="s">
        <v>433</v>
      </c>
      <c r="I34" s="44" t="s">
        <v>100</v>
      </c>
      <c r="J34" s="45">
        <v>50</v>
      </c>
      <c r="K34" s="27"/>
      <c r="L34" s="27"/>
    </row>
    <row r="35" s="26" customFormat="1" ht="130" customHeight="1" spans="1:12">
      <c r="A35" s="36" t="s">
        <v>434</v>
      </c>
      <c r="B35" s="37" t="s">
        <v>38</v>
      </c>
      <c r="C35" s="37" t="s">
        <v>255</v>
      </c>
      <c r="D35" s="37" t="s">
        <v>348</v>
      </c>
      <c r="E35" s="37" t="s">
        <v>361</v>
      </c>
      <c r="F35" s="19" t="s">
        <v>54</v>
      </c>
      <c r="G35" s="37" t="s">
        <v>435</v>
      </c>
      <c r="H35" s="37" t="s">
        <v>436</v>
      </c>
      <c r="I35" s="44" t="s">
        <v>100</v>
      </c>
      <c r="J35" s="45">
        <v>83</v>
      </c>
      <c r="K35" s="27"/>
      <c r="L35" s="27"/>
    </row>
    <row r="36" s="26" customFormat="1" ht="146" customHeight="1" spans="1:12">
      <c r="A36" s="36" t="s">
        <v>437</v>
      </c>
      <c r="B36" s="37" t="s">
        <v>38</v>
      </c>
      <c r="C36" s="37" t="s">
        <v>123</v>
      </c>
      <c r="D36" s="37" t="s">
        <v>361</v>
      </c>
      <c r="E36" s="37" t="s">
        <v>361</v>
      </c>
      <c r="F36" s="19" t="s">
        <v>54</v>
      </c>
      <c r="G36" s="37" t="s">
        <v>438</v>
      </c>
      <c r="H36" s="37" t="s">
        <v>439</v>
      </c>
      <c r="I36" s="44" t="s">
        <v>100</v>
      </c>
      <c r="J36" s="45">
        <v>90</v>
      </c>
      <c r="K36" s="27"/>
      <c r="L36" s="27"/>
    </row>
    <row r="37" s="26" customFormat="1" ht="130" customHeight="1" spans="1:12">
      <c r="A37" s="36" t="s">
        <v>440</v>
      </c>
      <c r="B37" s="37" t="s">
        <v>38</v>
      </c>
      <c r="C37" s="37" t="s">
        <v>123</v>
      </c>
      <c r="D37" s="37" t="s">
        <v>361</v>
      </c>
      <c r="E37" s="37" t="s">
        <v>361</v>
      </c>
      <c r="F37" s="19" t="s">
        <v>54</v>
      </c>
      <c r="G37" s="37" t="s">
        <v>441</v>
      </c>
      <c r="H37" s="37" t="s">
        <v>442</v>
      </c>
      <c r="I37" s="44" t="s">
        <v>100</v>
      </c>
      <c r="J37" s="45">
        <v>52</v>
      </c>
      <c r="K37" s="27"/>
      <c r="L37" s="27"/>
    </row>
    <row r="38" s="26" customFormat="1" ht="130" customHeight="1" spans="1:12">
      <c r="A38" s="36" t="s">
        <v>443</v>
      </c>
      <c r="B38" s="37" t="s">
        <v>38</v>
      </c>
      <c r="C38" s="37" t="s">
        <v>148</v>
      </c>
      <c r="D38" s="37" t="s">
        <v>348</v>
      </c>
      <c r="E38" s="37" t="s">
        <v>361</v>
      </c>
      <c r="F38" s="19" t="s">
        <v>54</v>
      </c>
      <c r="G38" s="37" t="s">
        <v>444</v>
      </c>
      <c r="H38" s="37" t="s">
        <v>445</v>
      </c>
      <c r="I38" s="44" t="s">
        <v>100</v>
      </c>
      <c r="J38" s="45">
        <v>68</v>
      </c>
      <c r="K38" s="27"/>
      <c r="L38" s="27"/>
    </row>
    <row r="39" s="26" customFormat="1" ht="130" customHeight="1" spans="1:12">
      <c r="A39" s="36" t="s">
        <v>446</v>
      </c>
      <c r="B39" s="37" t="s">
        <v>38</v>
      </c>
      <c r="C39" s="37" t="s">
        <v>152</v>
      </c>
      <c r="D39" s="37" t="s">
        <v>361</v>
      </c>
      <c r="E39" s="37" t="s">
        <v>361</v>
      </c>
      <c r="F39" s="19" t="s">
        <v>54</v>
      </c>
      <c r="G39" s="37" t="s">
        <v>447</v>
      </c>
      <c r="H39" s="37" t="s">
        <v>448</v>
      </c>
      <c r="I39" s="44" t="s">
        <v>100</v>
      </c>
      <c r="J39" s="45">
        <v>50</v>
      </c>
      <c r="K39" s="27"/>
      <c r="L39" s="27"/>
    </row>
    <row r="40" s="26" customFormat="1" ht="130" customHeight="1" spans="1:12">
      <c r="A40" s="36" t="s">
        <v>449</v>
      </c>
      <c r="B40" s="37" t="s">
        <v>38</v>
      </c>
      <c r="C40" s="37" t="s">
        <v>222</v>
      </c>
      <c r="D40" s="37" t="s">
        <v>348</v>
      </c>
      <c r="E40" s="37" t="s">
        <v>361</v>
      </c>
      <c r="F40" s="19" t="s">
        <v>54</v>
      </c>
      <c r="G40" s="37" t="s">
        <v>444</v>
      </c>
      <c r="H40" s="37" t="s">
        <v>450</v>
      </c>
      <c r="I40" s="44" t="s">
        <v>100</v>
      </c>
      <c r="J40" s="45">
        <v>70</v>
      </c>
      <c r="K40" s="27"/>
      <c r="L40" s="27"/>
    </row>
    <row r="41" s="26" customFormat="1" ht="130" customHeight="1" spans="1:12">
      <c r="A41" s="36" t="s">
        <v>451</v>
      </c>
      <c r="B41" s="37" t="s">
        <v>38</v>
      </c>
      <c r="C41" s="37" t="s">
        <v>168</v>
      </c>
      <c r="D41" s="37" t="s">
        <v>361</v>
      </c>
      <c r="E41" s="37" t="s">
        <v>361</v>
      </c>
      <c r="F41" s="19" t="s">
        <v>54</v>
      </c>
      <c r="G41" s="37" t="s">
        <v>452</v>
      </c>
      <c r="H41" s="37" t="s">
        <v>453</v>
      </c>
      <c r="I41" s="44" t="s">
        <v>100</v>
      </c>
      <c r="J41" s="45">
        <v>80</v>
      </c>
      <c r="K41" s="27"/>
      <c r="L41" s="27"/>
    </row>
    <row r="42" s="26" customFormat="1" ht="130" customHeight="1" spans="1:12">
      <c r="A42" s="36" t="s">
        <v>454</v>
      </c>
      <c r="B42" s="37" t="s">
        <v>38</v>
      </c>
      <c r="C42" s="37" t="s">
        <v>251</v>
      </c>
      <c r="D42" s="37" t="s">
        <v>361</v>
      </c>
      <c r="E42" s="37" t="s">
        <v>361</v>
      </c>
      <c r="F42" s="19" t="s">
        <v>54</v>
      </c>
      <c r="G42" s="37" t="s">
        <v>455</v>
      </c>
      <c r="H42" s="37" t="s">
        <v>456</v>
      </c>
      <c r="I42" s="44" t="s">
        <v>100</v>
      </c>
      <c r="J42" s="45">
        <v>82</v>
      </c>
      <c r="K42" s="27"/>
      <c r="L42" s="27"/>
    </row>
    <row r="43" s="26" customFormat="1" ht="130" customHeight="1" spans="1:12">
      <c r="A43" s="36" t="s">
        <v>457</v>
      </c>
      <c r="B43" s="37" t="s">
        <v>38</v>
      </c>
      <c r="C43" s="37" t="s">
        <v>200</v>
      </c>
      <c r="D43" s="37" t="s">
        <v>348</v>
      </c>
      <c r="E43" s="37" t="s">
        <v>361</v>
      </c>
      <c r="F43" s="19" t="s">
        <v>54</v>
      </c>
      <c r="G43" s="37" t="s">
        <v>458</v>
      </c>
      <c r="H43" s="37" t="s">
        <v>459</v>
      </c>
      <c r="I43" s="44" t="s">
        <v>100</v>
      </c>
      <c r="J43" s="45">
        <v>70</v>
      </c>
      <c r="K43" s="27"/>
      <c r="L43" s="27"/>
    </row>
    <row r="44" s="26" customFormat="1" ht="130" customHeight="1" spans="1:12">
      <c r="A44" s="36" t="s">
        <v>460</v>
      </c>
      <c r="B44" s="37" t="s">
        <v>38</v>
      </c>
      <c r="C44" s="37" t="s">
        <v>371</v>
      </c>
      <c r="D44" s="37" t="s">
        <v>348</v>
      </c>
      <c r="E44" s="37" t="s">
        <v>361</v>
      </c>
      <c r="F44" s="19" t="s">
        <v>54</v>
      </c>
      <c r="G44" s="37" t="s">
        <v>461</v>
      </c>
      <c r="H44" s="37" t="s">
        <v>462</v>
      </c>
      <c r="I44" s="44" t="s">
        <v>100</v>
      </c>
      <c r="J44" s="45">
        <v>85</v>
      </c>
      <c r="K44" s="27"/>
      <c r="L44" s="27"/>
    </row>
    <row r="45" s="26" customFormat="1" ht="130" customHeight="1" spans="1:12">
      <c r="A45" s="36" t="s">
        <v>463</v>
      </c>
      <c r="B45" s="37" t="s">
        <v>38</v>
      </c>
      <c r="C45" s="37" t="s">
        <v>127</v>
      </c>
      <c r="D45" s="37" t="s">
        <v>361</v>
      </c>
      <c r="E45" s="37" t="s">
        <v>361</v>
      </c>
      <c r="F45" s="19" t="s">
        <v>54</v>
      </c>
      <c r="G45" s="37" t="s">
        <v>464</v>
      </c>
      <c r="H45" s="37" t="s">
        <v>465</v>
      </c>
      <c r="I45" s="44" t="s">
        <v>100</v>
      </c>
      <c r="J45" s="45">
        <v>35</v>
      </c>
      <c r="K45" s="27"/>
      <c r="L45" s="27"/>
    </row>
    <row r="46" s="26" customFormat="1" ht="130" customHeight="1" spans="1:12">
      <c r="A46" s="36" t="s">
        <v>466</v>
      </c>
      <c r="B46" s="37" t="s">
        <v>38</v>
      </c>
      <c r="C46" s="37" t="s">
        <v>127</v>
      </c>
      <c r="D46" s="37" t="s">
        <v>361</v>
      </c>
      <c r="E46" s="37" t="s">
        <v>361</v>
      </c>
      <c r="F46" s="19" t="s">
        <v>54</v>
      </c>
      <c r="G46" s="37" t="s">
        <v>467</v>
      </c>
      <c r="H46" s="37" t="s">
        <v>468</v>
      </c>
      <c r="I46" s="44" t="s">
        <v>100</v>
      </c>
      <c r="J46" s="45">
        <v>90</v>
      </c>
      <c r="K46" s="27"/>
      <c r="L46" s="27"/>
    </row>
    <row r="47" s="26" customFormat="1" ht="130" customHeight="1" spans="1:12">
      <c r="A47" s="36" t="s">
        <v>469</v>
      </c>
      <c r="B47" s="37" t="s">
        <v>38</v>
      </c>
      <c r="C47" s="37" t="s">
        <v>172</v>
      </c>
      <c r="D47" s="37" t="s">
        <v>348</v>
      </c>
      <c r="E47" s="37" t="s">
        <v>361</v>
      </c>
      <c r="F47" s="19" t="s">
        <v>54</v>
      </c>
      <c r="G47" s="37" t="s">
        <v>470</v>
      </c>
      <c r="H47" s="37" t="s">
        <v>471</v>
      </c>
      <c r="I47" s="44" t="s">
        <v>100</v>
      </c>
      <c r="J47" s="45">
        <v>50</v>
      </c>
      <c r="K47" s="27"/>
      <c r="L47" s="27"/>
    </row>
    <row r="48" s="26" customFormat="1" ht="130" customHeight="1" spans="1:12">
      <c r="A48" s="36" t="s">
        <v>472</v>
      </c>
      <c r="B48" s="37" t="s">
        <v>38</v>
      </c>
      <c r="C48" s="37" t="s">
        <v>172</v>
      </c>
      <c r="D48" s="37" t="s">
        <v>348</v>
      </c>
      <c r="E48" s="37" t="s">
        <v>361</v>
      </c>
      <c r="F48" s="19" t="s">
        <v>54</v>
      </c>
      <c r="G48" s="37" t="s">
        <v>473</v>
      </c>
      <c r="H48" s="37" t="s">
        <v>474</v>
      </c>
      <c r="I48" s="44" t="s">
        <v>100</v>
      </c>
      <c r="J48" s="45">
        <v>40</v>
      </c>
      <c r="K48" s="27"/>
      <c r="L48" s="27"/>
    </row>
    <row r="49" s="26" customFormat="1" ht="130" customHeight="1" spans="1:12">
      <c r="A49" s="36" t="s">
        <v>475</v>
      </c>
      <c r="B49" s="37" t="s">
        <v>38</v>
      </c>
      <c r="C49" s="37" t="s">
        <v>222</v>
      </c>
      <c r="D49" s="37" t="s">
        <v>348</v>
      </c>
      <c r="E49" s="37" t="s">
        <v>361</v>
      </c>
      <c r="F49" s="19" t="s">
        <v>54</v>
      </c>
      <c r="G49" s="37" t="s">
        <v>476</v>
      </c>
      <c r="H49" s="37" t="s">
        <v>477</v>
      </c>
      <c r="I49" s="44" t="s">
        <v>100</v>
      </c>
      <c r="J49" s="45">
        <v>50</v>
      </c>
      <c r="K49" s="27"/>
      <c r="L49" s="27"/>
    </row>
    <row r="50" s="27" customFormat="1" ht="37" customHeight="1" spans="1:10">
      <c r="A50" s="35" t="s">
        <v>478</v>
      </c>
      <c r="B50" s="35" t="s">
        <v>43</v>
      </c>
      <c r="C50" s="35" t="s">
        <v>24</v>
      </c>
      <c r="D50" s="35"/>
      <c r="E50" s="37"/>
      <c r="F50" s="35" t="s">
        <v>9</v>
      </c>
      <c r="G50" s="35" t="s">
        <v>346</v>
      </c>
      <c r="H50" s="35" t="s">
        <v>12</v>
      </c>
      <c r="I50" s="35" t="s">
        <v>11</v>
      </c>
      <c r="J50" s="42">
        <f>SUM(J51:J57)</f>
        <v>325</v>
      </c>
    </row>
    <row r="51" s="23" customFormat="1" ht="123" customHeight="1" spans="1:12">
      <c r="A51" s="36" t="s">
        <v>479</v>
      </c>
      <c r="B51" s="19" t="s">
        <v>43</v>
      </c>
      <c r="C51" s="37" t="s">
        <v>109</v>
      </c>
      <c r="D51" s="37" t="s">
        <v>361</v>
      </c>
      <c r="E51" s="37" t="s">
        <v>361</v>
      </c>
      <c r="F51" s="19" t="s">
        <v>44</v>
      </c>
      <c r="G51" s="37" t="s">
        <v>480</v>
      </c>
      <c r="H51" s="37" t="s">
        <v>481</v>
      </c>
      <c r="I51" s="15" t="s">
        <v>100</v>
      </c>
      <c r="J51" s="45">
        <v>15</v>
      </c>
      <c r="K51" s="27"/>
      <c r="L51" s="27"/>
    </row>
    <row r="52" s="23" customFormat="1" ht="123" customHeight="1" spans="1:12">
      <c r="A52" s="36" t="s">
        <v>482</v>
      </c>
      <c r="B52" s="19" t="s">
        <v>43</v>
      </c>
      <c r="C52" s="37" t="s">
        <v>371</v>
      </c>
      <c r="D52" s="37" t="s">
        <v>361</v>
      </c>
      <c r="E52" s="37" t="s">
        <v>361</v>
      </c>
      <c r="F52" s="19" t="s">
        <v>44</v>
      </c>
      <c r="G52" s="37" t="s">
        <v>483</v>
      </c>
      <c r="H52" s="37" t="s">
        <v>484</v>
      </c>
      <c r="I52" s="15" t="s">
        <v>100</v>
      </c>
      <c r="J52" s="45">
        <v>78</v>
      </c>
      <c r="K52" s="27"/>
      <c r="L52" s="27"/>
    </row>
    <row r="53" s="23" customFormat="1" ht="123" customHeight="1" spans="1:12">
      <c r="A53" s="36" t="s">
        <v>485</v>
      </c>
      <c r="B53" s="19" t="s">
        <v>43</v>
      </c>
      <c r="C53" s="37" t="s">
        <v>486</v>
      </c>
      <c r="D53" s="37" t="s">
        <v>348</v>
      </c>
      <c r="E53" s="37" t="s">
        <v>361</v>
      </c>
      <c r="F53" s="19" t="s">
        <v>44</v>
      </c>
      <c r="G53" s="37" t="s">
        <v>487</v>
      </c>
      <c r="H53" s="37" t="s">
        <v>488</v>
      </c>
      <c r="I53" s="15" t="s">
        <v>100</v>
      </c>
      <c r="J53" s="45">
        <v>50</v>
      </c>
      <c r="K53" s="27"/>
      <c r="L53" s="27"/>
    </row>
    <row r="54" s="23" customFormat="1" ht="123" customHeight="1" spans="1:12">
      <c r="A54" s="36" t="s">
        <v>489</v>
      </c>
      <c r="B54" s="19" t="s">
        <v>43</v>
      </c>
      <c r="C54" s="37" t="s">
        <v>251</v>
      </c>
      <c r="D54" s="37" t="s">
        <v>348</v>
      </c>
      <c r="E54" s="37" t="s">
        <v>361</v>
      </c>
      <c r="F54" s="19" t="s">
        <v>44</v>
      </c>
      <c r="G54" s="37" t="s">
        <v>490</v>
      </c>
      <c r="H54" s="37" t="s">
        <v>491</v>
      </c>
      <c r="I54" s="15" t="s">
        <v>100</v>
      </c>
      <c r="J54" s="45">
        <v>60</v>
      </c>
      <c r="K54" s="27"/>
      <c r="L54" s="27"/>
    </row>
    <row r="55" s="23" customFormat="1" ht="140" customHeight="1" spans="1:12">
      <c r="A55" s="36" t="s">
        <v>492</v>
      </c>
      <c r="B55" s="19" t="s">
        <v>43</v>
      </c>
      <c r="C55" s="37" t="s">
        <v>318</v>
      </c>
      <c r="D55" s="37" t="s">
        <v>361</v>
      </c>
      <c r="E55" s="37" t="s">
        <v>361</v>
      </c>
      <c r="F55" s="19" t="s">
        <v>44</v>
      </c>
      <c r="G55" s="37" t="s">
        <v>493</v>
      </c>
      <c r="H55" s="37" t="s">
        <v>494</v>
      </c>
      <c r="I55" s="15" t="s">
        <v>100</v>
      </c>
      <c r="J55" s="45">
        <v>65</v>
      </c>
      <c r="K55" s="27"/>
      <c r="L55" s="27"/>
    </row>
    <row r="56" s="23" customFormat="1" ht="140" customHeight="1" spans="1:12">
      <c r="A56" s="36" t="s">
        <v>495</v>
      </c>
      <c r="B56" s="19" t="s">
        <v>43</v>
      </c>
      <c r="C56" s="37" t="s">
        <v>255</v>
      </c>
      <c r="D56" s="37" t="s">
        <v>348</v>
      </c>
      <c r="E56" s="37" t="s">
        <v>361</v>
      </c>
      <c r="F56" s="19" t="s">
        <v>44</v>
      </c>
      <c r="G56" s="37" t="s">
        <v>496</v>
      </c>
      <c r="H56" s="37" t="s">
        <v>497</v>
      </c>
      <c r="I56" s="15" t="s">
        <v>100</v>
      </c>
      <c r="J56" s="45">
        <v>32</v>
      </c>
      <c r="K56" s="27"/>
      <c r="L56" s="27"/>
    </row>
    <row r="57" s="23" customFormat="1" ht="123" customHeight="1" spans="1:12">
      <c r="A57" s="36" t="s">
        <v>498</v>
      </c>
      <c r="B57" s="19" t="s">
        <v>43</v>
      </c>
      <c r="C57" s="37" t="s">
        <v>168</v>
      </c>
      <c r="D57" s="37" t="s">
        <v>348</v>
      </c>
      <c r="E57" s="37" t="s">
        <v>361</v>
      </c>
      <c r="F57" s="19" t="s">
        <v>44</v>
      </c>
      <c r="G57" s="37" t="s">
        <v>499</v>
      </c>
      <c r="H57" s="37" t="s">
        <v>500</v>
      </c>
      <c r="I57" s="15" t="s">
        <v>100</v>
      </c>
      <c r="J57" s="45">
        <v>25</v>
      </c>
      <c r="K57" s="27"/>
      <c r="L57" s="27"/>
    </row>
    <row r="58" s="23" customFormat="1" ht="39" customHeight="1" spans="1:12">
      <c r="A58" s="35" t="s">
        <v>501</v>
      </c>
      <c r="B58" s="35" t="s">
        <v>48</v>
      </c>
      <c r="C58" s="35" t="s">
        <v>24</v>
      </c>
      <c r="D58" s="35"/>
      <c r="E58" s="35"/>
      <c r="F58" s="35" t="s">
        <v>9</v>
      </c>
      <c r="G58" s="35" t="s">
        <v>346</v>
      </c>
      <c r="H58" s="35" t="s">
        <v>12</v>
      </c>
      <c r="I58" s="35" t="s">
        <v>11</v>
      </c>
      <c r="J58" s="42">
        <f>SUM(J59:J60)</f>
        <v>85</v>
      </c>
      <c r="K58" s="27"/>
      <c r="L58" s="27"/>
    </row>
    <row r="59" s="23" customFormat="1" ht="114" customHeight="1" spans="1:12">
      <c r="A59" s="36" t="s">
        <v>502</v>
      </c>
      <c r="B59" s="15" t="s">
        <v>48</v>
      </c>
      <c r="C59" s="37" t="s">
        <v>123</v>
      </c>
      <c r="D59" s="37" t="s">
        <v>361</v>
      </c>
      <c r="E59" s="37" t="s">
        <v>361</v>
      </c>
      <c r="F59" s="19" t="s">
        <v>49</v>
      </c>
      <c r="G59" s="38" t="s">
        <v>503</v>
      </c>
      <c r="H59" s="37" t="s">
        <v>504</v>
      </c>
      <c r="I59" s="15" t="s">
        <v>100</v>
      </c>
      <c r="J59" s="45">
        <v>43.5</v>
      </c>
      <c r="K59" s="27"/>
      <c r="L59" s="27"/>
    </row>
    <row r="60" s="23" customFormat="1" ht="120" customHeight="1" spans="1:12">
      <c r="A60" s="36" t="s">
        <v>505</v>
      </c>
      <c r="B60" s="15" t="s">
        <v>48</v>
      </c>
      <c r="C60" s="37" t="s">
        <v>123</v>
      </c>
      <c r="D60" s="37" t="s">
        <v>361</v>
      </c>
      <c r="E60" s="37" t="s">
        <v>361</v>
      </c>
      <c r="F60" s="19" t="s">
        <v>49</v>
      </c>
      <c r="G60" s="38" t="s">
        <v>506</v>
      </c>
      <c r="H60" s="37" t="s">
        <v>507</v>
      </c>
      <c r="I60" s="15" t="s">
        <v>100</v>
      </c>
      <c r="J60" s="45">
        <v>41.5</v>
      </c>
      <c r="K60" s="27"/>
      <c r="L60" s="27"/>
    </row>
    <row r="61" s="23" customFormat="1" ht="39" customHeight="1" spans="1:12">
      <c r="A61" s="35" t="s">
        <v>508</v>
      </c>
      <c r="B61" s="35" t="s">
        <v>53</v>
      </c>
      <c r="C61" s="35" t="s">
        <v>24</v>
      </c>
      <c r="D61" s="35"/>
      <c r="E61" s="35"/>
      <c r="F61" s="35" t="s">
        <v>9</v>
      </c>
      <c r="G61" s="35" t="s">
        <v>346</v>
      </c>
      <c r="H61" s="35" t="s">
        <v>12</v>
      </c>
      <c r="I61" s="35" t="s">
        <v>11</v>
      </c>
      <c r="J61" s="42">
        <f>SUM(J62:J89)</f>
        <v>600</v>
      </c>
      <c r="K61" s="27"/>
      <c r="L61" s="27"/>
    </row>
    <row r="62" s="23" customFormat="1" ht="120" customHeight="1" spans="1:12">
      <c r="A62" s="36" t="s">
        <v>509</v>
      </c>
      <c r="B62" s="15" t="s">
        <v>53</v>
      </c>
      <c r="C62" s="37" t="s">
        <v>222</v>
      </c>
      <c r="D62" s="37" t="s">
        <v>348</v>
      </c>
      <c r="E62" s="37" t="s">
        <v>361</v>
      </c>
      <c r="F62" s="19" t="s">
        <v>54</v>
      </c>
      <c r="G62" s="38" t="s">
        <v>510</v>
      </c>
      <c r="H62" s="38" t="s">
        <v>511</v>
      </c>
      <c r="I62" s="15" t="s">
        <v>100</v>
      </c>
      <c r="J62" s="45">
        <v>58</v>
      </c>
      <c r="K62" s="27"/>
      <c r="L62" s="27"/>
    </row>
    <row r="63" s="23" customFormat="1" ht="120" customHeight="1" spans="1:12">
      <c r="A63" s="36" t="s">
        <v>512</v>
      </c>
      <c r="B63" s="15" t="s">
        <v>53</v>
      </c>
      <c r="C63" s="37" t="s">
        <v>123</v>
      </c>
      <c r="D63" s="37" t="s">
        <v>361</v>
      </c>
      <c r="E63" s="37" t="s">
        <v>361</v>
      </c>
      <c r="F63" s="19" t="s">
        <v>54</v>
      </c>
      <c r="G63" s="38" t="s">
        <v>513</v>
      </c>
      <c r="H63" s="38" t="s">
        <v>514</v>
      </c>
      <c r="I63" s="15" t="s">
        <v>100</v>
      </c>
      <c r="J63" s="45">
        <v>20</v>
      </c>
      <c r="K63" s="27"/>
      <c r="L63" s="27"/>
    </row>
    <row r="64" s="23" customFormat="1" ht="120" customHeight="1" spans="1:12">
      <c r="A64" s="36" t="s">
        <v>515</v>
      </c>
      <c r="B64" s="15" t="s">
        <v>53</v>
      </c>
      <c r="C64" s="37" t="s">
        <v>190</v>
      </c>
      <c r="D64" s="37" t="s">
        <v>361</v>
      </c>
      <c r="E64" s="37" t="s">
        <v>361</v>
      </c>
      <c r="F64" s="19" t="s">
        <v>54</v>
      </c>
      <c r="G64" s="38" t="s">
        <v>516</v>
      </c>
      <c r="H64" s="38" t="s">
        <v>517</v>
      </c>
      <c r="I64" s="15" t="s">
        <v>100</v>
      </c>
      <c r="J64" s="45">
        <v>8</v>
      </c>
      <c r="K64" s="27"/>
      <c r="L64" s="27"/>
    </row>
    <row r="65" s="23" customFormat="1" ht="120" customHeight="1" spans="1:12">
      <c r="A65" s="36" t="s">
        <v>518</v>
      </c>
      <c r="B65" s="15" t="s">
        <v>53</v>
      </c>
      <c r="C65" s="37" t="s">
        <v>251</v>
      </c>
      <c r="D65" s="37" t="s">
        <v>361</v>
      </c>
      <c r="E65" s="37" t="s">
        <v>361</v>
      </c>
      <c r="F65" s="19" t="s">
        <v>54</v>
      </c>
      <c r="G65" s="38" t="s">
        <v>519</v>
      </c>
      <c r="H65" s="38" t="s">
        <v>520</v>
      </c>
      <c r="I65" s="15" t="s">
        <v>100</v>
      </c>
      <c r="J65" s="45">
        <v>25</v>
      </c>
      <c r="K65" s="27"/>
      <c r="L65" s="27"/>
    </row>
    <row r="66" s="23" customFormat="1" ht="120" customHeight="1" spans="1:12">
      <c r="A66" s="36" t="s">
        <v>521</v>
      </c>
      <c r="B66" s="15" t="s">
        <v>53</v>
      </c>
      <c r="C66" s="37" t="s">
        <v>251</v>
      </c>
      <c r="D66" s="37" t="s">
        <v>348</v>
      </c>
      <c r="E66" s="37" t="s">
        <v>361</v>
      </c>
      <c r="F66" s="19" t="s">
        <v>54</v>
      </c>
      <c r="G66" s="38" t="s">
        <v>522</v>
      </c>
      <c r="H66" s="38" t="s">
        <v>523</v>
      </c>
      <c r="I66" s="15" t="s">
        <v>100</v>
      </c>
      <c r="J66" s="45">
        <v>30</v>
      </c>
      <c r="K66" s="27"/>
      <c r="L66" s="27"/>
    </row>
    <row r="67" s="23" customFormat="1" ht="120" customHeight="1" spans="1:12">
      <c r="A67" s="36" t="s">
        <v>524</v>
      </c>
      <c r="B67" s="15" t="s">
        <v>53</v>
      </c>
      <c r="C67" s="37" t="s">
        <v>172</v>
      </c>
      <c r="D67" s="37" t="s">
        <v>348</v>
      </c>
      <c r="E67" s="37" t="s">
        <v>361</v>
      </c>
      <c r="F67" s="19" t="s">
        <v>54</v>
      </c>
      <c r="G67" s="38" t="s">
        <v>525</v>
      </c>
      <c r="H67" s="38" t="s">
        <v>526</v>
      </c>
      <c r="I67" s="15" t="s">
        <v>100</v>
      </c>
      <c r="J67" s="45">
        <v>40</v>
      </c>
      <c r="K67" s="27"/>
      <c r="L67" s="27"/>
    </row>
    <row r="68" s="23" customFormat="1" ht="120" customHeight="1" spans="1:12">
      <c r="A68" s="36" t="s">
        <v>527</v>
      </c>
      <c r="B68" s="15" t="s">
        <v>53</v>
      </c>
      <c r="C68" s="37" t="s">
        <v>140</v>
      </c>
      <c r="D68" s="37" t="s">
        <v>348</v>
      </c>
      <c r="E68" s="37" t="s">
        <v>361</v>
      </c>
      <c r="F68" s="19" t="s">
        <v>54</v>
      </c>
      <c r="G68" s="38" t="s">
        <v>528</v>
      </c>
      <c r="H68" s="38" t="s">
        <v>529</v>
      </c>
      <c r="I68" s="15" t="s">
        <v>100</v>
      </c>
      <c r="J68" s="45">
        <v>29</v>
      </c>
      <c r="K68" s="27"/>
      <c r="L68" s="27"/>
    </row>
    <row r="69" s="23" customFormat="1" ht="120" customHeight="1" spans="1:12">
      <c r="A69" s="36" t="s">
        <v>530</v>
      </c>
      <c r="B69" s="15" t="s">
        <v>53</v>
      </c>
      <c r="C69" s="37" t="s">
        <v>144</v>
      </c>
      <c r="D69" s="37" t="s">
        <v>348</v>
      </c>
      <c r="E69" s="37" t="s">
        <v>361</v>
      </c>
      <c r="F69" s="19" t="s">
        <v>54</v>
      </c>
      <c r="G69" s="38" t="s">
        <v>531</v>
      </c>
      <c r="H69" s="38" t="s">
        <v>532</v>
      </c>
      <c r="I69" s="15" t="s">
        <v>100</v>
      </c>
      <c r="J69" s="45">
        <v>20</v>
      </c>
      <c r="K69" s="27"/>
      <c r="L69" s="27"/>
    </row>
    <row r="70" s="23" customFormat="1" ht="120" customHeight="1" spans="1:12">
      <c r="A70" s="36" t="s">
        <v>533</v>
      </c>
      <c r="B70" s="15" t="s">
        <v>53</v>
      </c>
      <c r="C70" s="37" t="s">
        <v>144</v>
      </c>
      <c r="D70" s="37" t="s">
        <v>348</v>
      </c>
      <c r="E70" s="37" t="s">
        <v>361</v>
      </c>
      <c r="F70" s="19" t="s">
        <v>54</v>
      </c>
      <c r="G70" s="38" t="s">
        <v>513</v>
      </c>
      <c r="H70" s="38" t="s">
        <v>534</v>
      </c>
      <c r="I70" s="15" t="s">
        <v>100</v>
      </c>
      <c r="J70" s="45">
        <v>14</v>
      </c>
      <c r="K70" s="27"/>
      <c r="L70" s="27"/>
    </row>
    <row r="71" s="23" customFormat="1" ht="120" customHeight="1" spans="1:12">
      <c r="A71" s="36" t="s">
        <v>535</v>
      </c>
      <c r="B71" s="15" t="s">
        <v>53</v>
      </c>
      <c r="C71" s="37" t="s">
        <v>127</v>
      </c>
      <c r="D71" s="37" t="s">
        <v>348</v>
      </c>
      <c r="E71" s="37" t="s">
        <v>361</v>
      </c>
      <c r="F71" s="19" t="s">
        <v>54</v>
      </c>
      <c r="G71" s="38" t="s">
        <v>536</v>
      </c>
      <c r="H71" s="38" t="s">
        <v>537</v>
      </c>
      <c r="I71" s="15" t="s">
        <v>100</v>
      </c>
      <c r="J71" s="45">
        <v>25</v>
      </c>
      <c r="K71" s="27"/>
      <c r="L71" s="27"/>
    </row>
    <row r="72" s="23" customFormat="1" ht="120" customHeight="1" spans="1:12">
      <c r="A72" s="36" t="s">
        <v>538</v>
      </c>
      <c r="B72" s="15" t="s">
        <v>53</v>
      </c>
      <c r="C72" s="37" t="s">
        <v>222</v>
      </c>
      <c r="D72" s="37" t="s">
        <v>348</v>
      </c>
      <c r="E72" s="37" t="s">
        <v>361</v>
      </c>
      <c r="F72" s="19" t="s">
        <v>54</v>
      </c>
      <c r="G72" s="38" t="s">
        <v>539</v>
      </c>
      <c r="H72" s="38" t="s">
        <v>540</v>
      </c>
      <c r="I72" s="15" t="s">
        <v>100</v>
      </c>
      <c r="J72" s="45">
        <v>30</v>
      </c>
      <c r="K72" s="27"/>
      <c r="L72" s="27"/>
    </row>
    <row r="73" s="23" customFormat="1" ht="120" customHeight="1" spans="1:12">
      <c r="A73" s="36" t="s">
        <v>541</v>
      </c>
      <c r="B73" s="15" t="s">
        <v>53</v>
      </c>
      <c r="C73" s="37" t="s">
        <v>222</v>
      </c>
      <c r="D73" s="37" t="s">
        <v>348</v>
      </c>
      <c r="E73" s="37" t="s">
        <v>361</v>
      </c>
      <c r="F73" s="19" t="s">
        <v>54</v>
      </c>
      <c r="G73" s="38" t="s">
        <v>542</v>
      </c>
      <c r="H73" s="38" t="s">
        <v>543</v>
      </c>
      <c r="I73" s="15" t="s">
        <v>100</v>
      </c>
      <c r="J73" s="45">
        <v>28</v>
      </c>
      <c r="K73" s="27"/>
      <c r="L73" s="27"/>
    </row>
    <row r="74" s="23" customFormat="1" ht="120" customHeight="1" spans="1:12">
      <c r="A74" s="36" t="s">
        <v>544</v>
      </c>
      <c r="B74" s="15" t="s">
        <v>53</v>
      </c>
      <c r="C74" s="37" t="s">
        <v>222</v>
      </c>
      <c r="D74" s="37" t="s">
        <v>348</v>
      </c>
      <c r="E74" s="37" t="s">
        <v>361</v>
      </c>
      <c r="F74" s="19" t="s">
        <v>54</v>
      </c>
      <c r="G74" s="38" t="s">
        <v>545</v>
      </c>
      <c r="H74" s="38" t="s">
        <v>546</v>
      </c>
      <c r="I74" s="15" t="s">
        <v>100</v>
      </c>
      <c r="J74" s="45">
        <v>30</v>
      </c>
      <c r="K74" s="27"/>
      <c r="L74" s="27"/>
    </row>
    <row r="75" s="23" customFormat="1" ht="120" customHeight="1" spans="1:12">
      <c r="A75" s="36" t="s">
        <v>547</v>
      </c>
      <c r="B75" s="15" t="s">
        <v>53</v>
      </c>
      <c r="C75" s="37" t="s">
        <v>251</v>
      </c>
      <c r="D75" s="37" t="s">
        <v>361</v>
      </c>
      <c r="E75" s="37" t="s">
        <v>361</v>
      </c>
      <c r="F75" s="19" t="s">
        <v>54</v>
      </c>
      <c r="G75" s="38" t="s">
        <v>548</v>
      </c>
      <c r="H75" s="38" t="s">
        <v>549</v>
      </c>
      <c r="I75" s="15" t="s">
        <v>100</v>
      </c>
      <c r="J75" s="45">
        <v>25</v>
      </c>
      <c r="K75" s="27"/>
      <c r="L75" s="27"/>
    </row>
    <row r="76" s="23" customFormat="1" ht="120" customHeight="1" spans="1:12">
      <c r="A76" s="36" t="s">
        <v>550</v>
      </c>
      <c r="B76" s="15" t="s">
        <v>53</v>
      </c>
      <c r="C76" s="37" t="s">
        <v>123</v>
      </c>
      <c r="D76" s="37" t="s">
        <v>361</v>
      </c>
      <c r="E76" s="37" t="s">
        <v>361</v>
      </c>
      <c r="F76" s="19" t="s">
        <v>54</v>
      </c>
      <c r="G76" s="38" t="s">
        <v>551</v>
      </c>
      <c r="H76" s="38" t="s">
        <v>552</v>
      </c>
      <c r="I76" s="15" t="s">
        <v>100</v>
      </c>
      <c r="J76" s="45">
        <v>10</v>
      </c>
      <c r="K76" s="27"/>
      <c r="L76" s="27"/>
    </row>
    <row r="77" s="23" customFormat="1" ht="120" customHeight="1" spans="1:12">
      <c r="A77" s="36" t="s">
        <v>553</v>
      </c>
      <c r="B77" s="15" t="s">
        <v>53</v>
      </c>
      <c r="C77" s="37" t="s">
        <v>123</v>
      </c>
      <c r="D77" s="37" t="s">
        <v>361</v>
      </c>
      <c r="E77" s="37" t="s">
        <v>361</v>
      </c>
      <c r="F77" s="19" t="s">
        <v>54</v>
      </c>
      <c r="G77" s="38" t="s">
        <v>554</v>
      </c>
      <c r="H77" s="38" t="s">
        <v>555</v>
      </c>
      <c r="I77" s="15" t="s">
        <v>100</v>
      </c>
      <c r="J77" s="45">
        <v>35</v>
      </c>
      <c r="K77" s="27"/>
      <c r="L77" s="27"/>
    </row>
    <row r="78" s="23" customFormat="1" ht="132" customHeight="1" spans="1:12">
      <c r="A78" s="36" t="s">
        <v>556</v>
      </c>
      <c r="B78" s="15" t="s">
        <v>53</v>
      </c>
      <c r="C78" s="37" t="s">
        <v>269</v>
      </c>
      <c r="D78" s="37" t="s">
        <v>348</v>
      </c>
      <c r="E78" s="37" t="s">
        <v>361</v>
      </c>
      <c r="F78" s="19" t="s">
        <v>54</v>
      </c>
      <c r="G78" s="38" t="s">
        <v>557</v>
      </c>
      <c r="H78" s="38" t="s">
        <v>558</v>
      </c>
      <c r="I78" s="15" t="s">
        <v>100</v>
      </c>
      <c r="J78" s="45">
        <v>35</v>
      </c>
      <c r="K78" s="27"/>
      <c r="L78" s="27"/>
    </row>
    <row r="79" s="23" customFormat="1" ht="130" customHeight="1" spans="1:12">
      <c r="A79" s="36" t="s">
        <v>559</v>
      </c>
      <c r="B79" s="15" t="s">
        <v>53</v>
      </c>
      <c r="C79" s="37" t="s">
        <v>269</v>
      </c>
      <c r="D79" s="37" t="s">
        <v>348</v>
      </c>
      <c r="E79" s="37" t="s">
        <v>361</v>
      </c>
      <c r="F79" s="19" t="s">
        <v>54</v>
      </c>
      <c r="G79" s="38" t="s">
        <v>560</v>
      </c>
      <c r="H79" s="38" t="s">
        <v>561</v>
      </c>
      <c r="I79" s="15" t="s">
        <v>100</v>
      </c>
      <c r="J79" s="45">
        <v>35</v>
      </c>
      <c r="K79" s="27"/>
      <c r="L79" s="27"/>
    </row>
    <row r="80" s="23" customFormat="1" ht="128" customHeight="1" spans="1:12">
      <c r="A80" s="36" t="s">
        <v>562</v>
      </c>
      <c r="B80" s="15" t="s">
        <v>53</v>
      </c>
      <c r="C80" s="37" t="s">
        <v>269</v>
      </c>
      <c r="D80" s="37" t="s">
        <v>348</v>
      </c>
      <c r="E80" s="37" t="s">
        <v>361</v>
      </c>
      <c r="F80" s="19" t="s">
        <v>54</v>
      </c>
      <c r="G80" s="38" t="s">
        <v>563</v>
      </c>
      <c r="H80" s="38" t="s">
        <v>564</v>
      </c>
      <c r="I80" s="15" t="s">
        <v>100</v>
      </c>
      <c r="J80" s="45">
        <v>10</v>
      </c>
      <c r="K80" s="27"/>
      <c r="L80" s="27"/>
    </row>
    <row r="81" s="23" customFormat="1" ht="129" customHeight="1" spans="1:12">
      <c r="A81" s="36" t="s">
        <v>565</v>
      </c>
      <c r="B81" s="15" t="s">
        <v>53</v>
      </c>
      <c r="C81" s="37" t="s">
        <v>269</v>
      </c>
      <c r="D81" s="37" t="s">
        <v>348</v>
      </c>
      <c r="E81" s="37" t="s">
        <v>361</v>
      </c>
      <c r="F81" s="19" t="s">
        <v>54</v>
      </c>
      <c r="G81" s="38" t="s">
        <v>566</v>
      </c>
      <c r="H81" s="38" t="s">
        <v>567</v>
      </c>
      <c r="I81" s="15" t="s">
        <v>100</v>
      </c>
      <c r="J81" s="45">
        <v>10</v>
      </c>
      <c r="K81" s="27"/>
      <c r="L81" s="27"/>
    </row>
    <row r="82" s="23" customFormat="1" ht="138" customHeight="1" spans="1:12">
      <c r="A82" s="36" t="s">
        <v>568</v>
      </c>
      <c r="B82" s="15" t="s">
        <v>53</v>
      </c>
      <c r="C82" s="37" t="s">
        <v>172</v>
      </c>
      <c r="D82" s="37" t="s">
        <v>361</v>
      </c>
      <c r="E82" s="37" t="s">
        <v>361</v>
      </c>
      <c r="F82" s="19" t="s">
        <v>54</v>
      </c>
      <c r="G82" s="38" t="s">
        <v>569</v>
      </c>
      <c r="H82" s="38" t="s">
        <v>570</v>
      </c>
      <c r="I82" s="15" t="s">
        <v>100</v>
      </c>
      <c r="J82" s="45">
        <v>4</v>
      </c>
      <c r="K82" s="27"/>
      <c r="L82" s="27"/>
    </row>
    <row r="83" s="23" customFormat="1" ht="120" customHeight="1" spans="1:12">
      <c r="A83" s="36" t="s">
        <v>571</v>
      </c>
      <c r="B83" s="15" t="s">
        <v>53</v>
      </c>
      <c r="C83" s="37" t="s">
        <v>123</v>
      </c>
      <c r="D83" s="37" t="s">
        <v>361</v>
      </c>
      <c r="E83" s="37" t="s">
        <v>361</v>
      </c>
      <c r="F83" s="19" t="s">
        <v>54</v>
      </c>
      <c r="G83" s="38" t="s">
        <v>572</v>
      </c>
      <c r="H83" s="38" t="s">
        <v>573</v>
      </c>
      <c r="I83" s="15" t="s">
        <v>100</v>
      </c>
      <c r="J83" s="45">
        <v>5</v>
      </c>
      <c r="K83" s="27"/>
      <c r="L83" s="27"/>
    </row>
    <row r="84" s="23" customFormat="1" ht="126" customHeight="1" spans="1:12">
      <c r="A84" s="36" t="s">
        <v>574</v>
      </c>
      <c r="B84" s="15" t="s">
        <v>53</v>
      </c>
      <c r="C84" s="37" t="s">
        <v>269</v>
      </c>
      <c r="D84" s="37" t="s">
        <v>348</v>
      </c>
      <c r="E84" s="37" t="s">
        <v>361</v>
      </c>
      <c r="F84" s="19" t="s">
        <v>54</v>
      </c>
      <c r="G84" s="38" t="s">
        <v>575</v>
      </c>
      <c r="H84" s="38" t="s">
        <v>576</v>
      </c>
      <c r="I84" s="15" t="s">
        <v>100</v>
      </c>
      <c r="J84" s="45">
        <v>20</v>
      </c>
      <c r="K84" s="27"/>
      <c r="L84" s="27"/>
    </row>
    <row r="85" s="23" customFormat="1" ht="120" customHeight="1" spans="1:12">
      <c r="A85" s="36" t="s">
        <v>577</v>
      </c>
      <c r="B85" s="15" t="s">
        <v>53</v>
      </c>
      <c r="C85" s="37" t="s">
        <v>123</v>
      </c>
      <c r="D85" s="37" t="s">
        <v>361</v>
      </c>
      <c r="E85" s="37" t="s">
        <v>361</v>
      </c>
      <c r="F85" s="19" t="s">
        <v>54</v>
      </c>
      <c r="G85" s="38" t="s">
        <v>578</v>
      </c>
      <c r="H85" s="38" t="s">
        <v>579</v>
      </c>
      <c r="I85" s="15" t="s">
        <v>100</v>
      </c>
      <c r="J85" s="45">
        <v>2</v>
      </c>
      <c r="K85" s="27"/>
      <c r="L85" s="27"/>
    </row>
    <row r="86" s="23" customFormat="1" ht="128" customHeight="1" spans="1:12">
      <c r="A86" s="36" t="s">
        <v>580</v>
      </c>
      <c r="B86" s="15" t="s">
        <v>53</v>
      </c>
      <c r="C86" s="37" t="s">
        <v>269</v>
      </c>
      <c r="D86" s="37" t="s">
        <v>348</v>
      </c>
      <c r="E86" s="37" t="s">
        <v>361</v>
      </c>
      <c r="F86" s="19" t="s">
        <v>54</v>
      </c>
      <c r="G86" s="38" t="s">
        <v>581</v>
      </c>
      <c r="H86" s="38" t="s">
        <v>582</v>
      </c>
      <c r="I86" s="15" t="s">
        <v>100</v>
      </c>
      <c r="J86" s="45">
        <v>20</v>
      </c>
      <c r="K86" s="27"/>
      <c r="L86" s="27"/>
    </row>
    <row r="87" s="23" customFormat="1" ht="129" customHeight="1" spans="1:12">
      <c r="A87" s="36" t="s">
        <v>583</v>
      </c>
      <c r="B87" s="15" t="s">
        <v>53</v>
      </c>
      <c r="C87" s="37" t="s">
        <v>251</v>
      </c>
      <c r="D87" s="37" t="s">
        <v>348</v>
      </c>
      <c r="E87" s="37" t="s">
        <v>361</v>
      </c>
      <c r="F87" s="19" t="s">
        <v>54</v>
      </c>
      <c r="G87" s="38" t="s">
        <v>584</v>
      </c>
      <c r="H87" s="38" t="s">
        <v>585</v>
      </c>
      <c r="I87" s="15" t="s">
        <v>100</v>
      </c>
      <c r="J87" s="45">
        <v>10</v>
      </c>
      <c r="K87" s="27"/>
      <c r="L87" s="27"/>
    </row>
    <row r="88" s="23" customFormat="1" ht="127" customHeight="1" spans="1:12">
      <c r="A88" s="36" t="s">
        <v>586</v>
      </c>
      <c r="B88" s="15" t="s">
        <v>53</v>
      </c>
      <c r="C88" s="37" t="s">
        <v>222</v>
      </c>
      <c r="D88" s="37" t="s">
        <v>348</v>
      </c>
      <c r="E88" s="37" t="s">
        <v>361</v>
      </c>
      <c r="F88" s="19" t="s">
        <v>54</v>
      </c>
      <c r="G88" s="38" t="s">
        <v>587</v>
      </c>
      <c r="H88" s="38" t="s">
        <v>588</v>
      </c>
      <c r="I88" s="15" t="s">
        <v>100</v>
      </c>
      <c r="J88" s="45">
        <v>5</v>
      </c>
      <c r="K88" s="27"/>
      <c r="L88" s="27"/>
    </row>
    <row r="89" s="23" customFormat="1" ht="131" customHeight="1" spans="1:12">
      <c r="A89" s="36" t="s">
        <v>589</v>
      </c>
      <c r="B89" s="15" t="s">
        <v>53</v>
      </c>
      <c r="C89" s="37" t="s">
        <v>269</v>
      </c>
      <c r="D89" s="37" t="s">
        <v>348</v>
      </c>
      <c r="E89" s="37" t="s">
        <v>361</v>
      </c>
      <c r="F89" s="19" t="s">
        <v>54</v>
      </c>
      <c r="G89" s="38" t="s">
        <v>590</v>
      </c>
      <c r="H89" s="38" t="s">
        <v>591</v>
      </c>
      <c r="I89" s="15" t="s">
        <v>100</v>
      </c>
      <c r="J89" s="45">
        <v>17</v>
      </c>
      <c r="K89" s="27"/>
      <c r="L89" s="27"/>
    </row>
  </sheetData>
  <autoFilter xmlns:etc="http://www.wps.cn/officeDocument/2017/etCustomData" ref="A4:J89" etc:filterBottomFollowUsedRange="0">
    <extLst/>
  </autoFilter>
  <mergeCells count="2">
    <mergeCell ref="A2:J2"/>
    <mergeCell ref="A3:C3"/>
  </mergeCells>
  <pageMargins left="0.538888888888889" right="0.318055555555556" top="0.472222222222222" bottom="0.359027777777778" header="0.313888888888889" footer="0.16875"/>
  <pageSetup paperSize="9" scale="72" fitToHeight="0"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abSelected="1" workbookViewId="0">
      <pane ySplit="4" topLeftCell="A5" activePane="bottomLeft" state="frozen"/>
      <selection/>
      <selection pane="bottomLeft" activeCell="A1" sqref="$A1:$XFD1048576"/>
    </sheetView>
  </sheetViews>
  <sheetFormatPr defaultColWidth="9" defaultRowHeight="13.5" outlineLevelCol="7"/>
  <cols>
    <col min="1" max="1" width="35.25" style="1" customWidth="1"/>
    <col min="2" max="2" width="12.3833333333333" customWidth="1"/>
    <col min="3" max="3" width="9.63333333333333" customWidth="1"/>
    <col min="4" max="4" width="15.8833333333333" customWidth="1"/>
    <col min="5" max="5" width="28.6666666666667" customWidth="1"/>
    <col min="6" max="6" width="39.75" customWidth="1"/>
    <col min="7" max="7" width="42.25" customWidth="1"/>
    <col min="8" max="8" width="13.25" customWidth="1"/>
    <col min="11" max="11" width="9.38333333333333"/>
  </cols>
  <sheetData>
    <row r="1" ht="26.25" customHeight="1" spans="1:1">
      <c r="A1" s="4" t="s">
        <v>592</v>
      </c>
    </row>
    <row r="2" ht="25.5" spans="1:8">
      <c r="A2" s="5" t="s">
        <v>593</v>
      </c>
      <c r="B2" s="5"/>
      <c r="C2" s="5"/>
      <c r="D2" s="5"/>
      <c r="E2" s="5"/>
      <c r="F2" s="5"/>
      <c r="G2" s="5"/>
      <c r="H2" s="6"/>
    </row>
    <row r="3" ht="31.5" customHeight="1" spans="1:8">
      <c r="A3" s="7" t="s">
        <v>2</v>
      </c>
      <c r="B3" s="7"/>
      <c r="C3" s="7"/>
      <c r="D3" s="8"/>
      <c r="E3" s="8" t="s">
        <v>3</v>
      </c>
      <c r="F3" s="8"/>
      <c r="G3" s="8"/>
      <c r="H3" s="9" t="s">
        <v>4</v>
      </c>
    </row>
    <row r="4" s="1" customFormat="1" ht="41" customHeight="1" spans="1:8">
      <c r="A4" s="10" t="s">
        <v>6</v>
      </c>
      <c r="B4" s="10" t="s">
        <v>93</v>
      </c>
      <c r="C4" s="10" t="s">
        <v>8</v>
      </c>
      <c r="D4" s="10" t="s">
        <v>9</v>
      </c>
      <c r="E4" s="10" t="s">
        <v>94</v>
      </c>
      <c r="F4" s="10" t="s">
        <v>12</v>
      </c>
      <c r="G4" s="10" t="s">
        <v>11</v>
      </c>
      <c r="H4" s="11" t="s">
        <v>96</v>
      </c>
    </row>
    <row r="5" s="2" customFormat="1" ht="30" customHeight="1" spans="1:8">
      <c r="A5" s="10" t="s">
        <v>594</v>
      </c>
      <c r="B5" s="12"/>
      <c r="C5" s="12"/>
      <c r="D5" s="12"/>
      <c r="E5" s="12"/>
      <c r="F5" s="12"/>
      <c r="G5" s="13"/>
      <c r="H5" s="13"/>
    </row>
    <row r="6" s="2" customFormat="1" ht="30.75" customHeight="1" spans="1:8">
      <c r="A6" s="14" t="s">
        <v>20</v>
      </c>
      <c r="B6" s="15"/>
      <c r="C6" s="15"/>
      <c r="D6" s="15"/>
      <c r="E6" s="15"/>
      <c r="F6" s="15"/>
      <c r="G6" s="16"/>
      <c r="H6" s="17">
        <f>SUM(H7:H14)</f>
        <v>15062.23</v>
      </c>
    </row>
    <row r="7" s="3" customFormat="1" ht="215" customHeight="1" spans="1:8">
      <c r="A7" s="18" t="s">
        <v>595</v>
      </c>
      <c r="B7" s="19" t="s">
        <v>38</v>
      </c>
      <c r="C7" s="19" t="s">
        <v>24</v>
      </c>
      <c r="D7" s="18" t="s">
        <v>596</v>
      </c>
      <c r="E7" s="20" t="s">
        <v>597</v>
      </c>
      <c r="F7" s="18" t="s">
        <v>598</v>
      </c>
      <c r="G7" s="21" t="s">
        <v>61</v>
      </c>
      <c r="H7" s="22">
        <v>2000</v>
      </c>
    </row>
    <row r="8" s="3" customFormat="1" ht="54" customHeight="1" spans="1:8">
      <c r="A8" s="18" t="s">
        <v>599</v>
      </c>
      <c r="B8" s="19" t="s">
        <v>600</v>
      </c>
      <c r="C8" s="19" t="s">
        <v>24</v>
      </c>
      <c r="D8" s="18" t="s">
        <v>596</v>
      </c>
      <c r="E8" s="20" t="s">
        <v>601</v>
      </c>
      <c r="F8" s="20" t="s">
        <v>602</v>
      </c>
      <c r="G8" s="21" t="s">
        <v>65</v>
      </c>
      <c r="H8" s="22">
        <v>447</v>
      </c>
    </row>
    <row r="9" s="3" customFormat="1" ht="77" customHeight="1" spans="1:8">
      <c r="A9" s="18" t="s">
        <v>603</v>
      </c>
      <c r="B9" s="19" t="s">
        <v>604</v>
      </c>
      <c r="C9" s="19" t="s">
        <v>24</v>
      </c>
      <c r="D9" s="18" t="s">
        <v>54</v>
      </c>
      <c r="E9" s="20" t="s">
        <v>605</v>
      </c>
      <c r="F9" s="20" t="s">
        <v>606</v>
      </c>
      <c r="G9" s="21" t="s">
        <v>70</v>
      </c>
      <c r="H9" s="22">
        <v>580</v>
      </c>
    </row>
    <row r="10" s="3" customFormat="1" ht="61" customHeight="1" spans="1:8">
      <c r="A10" s="18" t="s">
        <v>607</v>
      </c>
      <c r="B10" s="19" t="s">
        <v>38</v>
      </c>
      <c r="C10" s="19" t="s">
        <v>24</v>
      </c>
      <c r="D10" s="18" t="s">
        <v>54</v>
      </c>
      <c r="E10" s="20" t="s">
        <v>608</v>
      </c>
      <c r="F10" s="20" t="s">
        <v>609</v>
      </c>
      <c r="G10" s="20" t="s">
        <v>74</v>
      </c>
      <c r="H10" s="22">
        <v>9880</v>
      </c>
    </row>
    <row r="11" s="3" customFormat="1" ht="179" customHeight="1" spans="1:8">
      <c r="A11" s="18" t="s">
        <v>610</v>
      </c>
      <c r="B11" s="19" t="s">
        <v>38</v>
      </c>
      <c r="C11" s="19" t="s">
        <v>24</v>
      </c>
      <c r="D11" s="18" t="s">
        <v>54</v>
      </c>
      <c r="E11" s="20" t="s">
        <v>611</v>
      </c>
      <c r="F11" s="21" t="s">
        <v>612</v>
      </c>
      <c r="G11" s="21" t="s">
        <v>78</v>
      </c>
      <c r="H11" s="22">
        <v>870</v>
      </c>
    </row>
    <row r="12" s="3" customFormat="1" ht="97" customHeight="1" spans="1:8">
      <c r="A12" s="18" t="s">
        <v>84</v>
      </c>
      <c r="B12" s="19" t="s">
        <v>48</v>
      </c>
      <c r="C12" s="19" t="s">
        <v>24</v>
      </c>
      <c r="D12" s="18" t="s">
        <v>54</v>
      </c>
      <c r="E12" s="18" t="s">
        <v>84</v>
      </c>
      <c r="F12" s="20" t="s">
        <v>86</v>
      </c>
      <c r="G12" s="20" t="s">
        <v>85</v>
      </c>
      <c r="H12" s="22">
        <v>131.23</v>
      </c>
    </row>
    <row r="13" s="3" customFormat="1" ht="62" customHeight="1" spans="1:8">
      <c r="A13" s="18" t="s">
        <v>80</v>
      </c>
      <c r="B13" s="19" t="s">
        <v>38</v>
      </c>
      <c r="C13" s="19" t="s">
        <v>24</v>
      </c>
      <c r="D13" s="18" t="s">
        <v>54</v>
      </c>
      <c r="E13" s="20" t="s">
        <v>81</v>
      </c>
      <c r="F13" s="21" t="s">
        <v>83</v>
      </c>
      <c r="G13" s="21" t="s">
        <v>82</v>
      </c>
      <c r="H13" s="22">
        <v>200</v>
      </c>
    </row>
    <row r="14" s="3" customFormat="1" ht="100" customHeight="1" spans="1:8">
      <c r="A14" s="18" t="s">
        <v>87</v>
      </c>
      <c r="B14" s="19" t="s">
        <v>38</v>
      </c>
      <c r="C14" s="19" t="s">
        <v>24</v>
      </c>
      <c r="D14" s="18" t="s">
        <v>54</v>
      </c>
      <c r="E14" s="18" t="s">
        <v>613</v>
      </c>
      <c r="F14" s="18" t="s">
        <v>90</v>
      </c>
      <c r="G14" s="21" t="s">
        <v>89</v>
      </c>
      <c r="H14" s="22">
        <v>954</v>
      </c>
    </row>
  </sheetData>
  <autoFilter xmlns:etc="http://www.wps.cn/officeDocument/2017/etCustomData" ref="A4:H14" etc:filterBottomFollowUsedRange="0">
    <extLst/>
  </autoFilter>
  <mergeCells count="2">
    <mergeCell ref="A2:H2"/>
    <mergeCell ref="A3:C3"/>
  </mergeCells>
  <pageMargins left="0.629861111111111" right="0.275" top="0.984027777777778" bottom="0.984027777777778" header="0.511805555555556" footer="0.511805555555556"/>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附2-1农业生产发展项目明细表</vt:lpstr>
      <vt:lpstr>附2-2基础设施项目明细表</vt:lpstr>
      <vt:lpstr>附件2-3其他类项目明细表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你看到我的小熊了吗</cp:lastModifiedBy>
  <dcterms:created xsi:type="dcterms:W3CDTF">2018-03-13T07:58:00Z</dcterms:created>
  <cp:lastPrinted>2020-09-09T01:49:00Z</cp:lastPrinted>
  <dcterms:modified xsi:type="dcterms:W3CDTF">2025-03-28T01:11:46Z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ubyTemplateID" linkTarget="0">
    <vt:lpwstr>14</vt:lpwstr>
  </property>
  <property fmtid="{D5CDD505-2E9C-101B-9397-08002B2CF9AE}" pid="4" name="ICV">
    <vt:lpwstr>9096351F48AE45AFB12A6B0B0A9BAC2A</vt:lpwstr>
  </property>
  <property fmtid="{D5CDD505-2E9C-101B-9397-08002B2CF9AE}" pid="5" name="KSOReadingLayout">
    <vt:bool>false</vt:bool>
  </property>
</Properties>
</file>