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tabRatio="925" activeTab="0"/>
  </bookViews>
  <sheets>
    <sheet name="80-89周岁" sheetId="1" r:id="rId1"/>
    <sheet name="90-99周岁" sheetId="2" r:id="rId2"/>
    <sheet name="100周岁" sheetId="3" r:id="rId3"/>
  </sheets>
  <definedNames/>
  <calcPr fullCalcOnLoad="1"/>
</workbook>
</file>

<file path=xl/sharedStrings.xml><?xml version="1.0" encoding="utf-8"?>
<sst xmlns="http://schemas.openxmlformats.org/spreadsheetml/2006/main" count="121" uniqueCount="43">
  <si>
    <t>融水苗族自治县民政局代发2023年6月80-89周岁老人
高龄补贴发放方案</t>
  </si>
  <si>
    <t>填报单位：融水苗族自治县民政局</t>
  </si>
  <si>
    <t>2023.6.15</t>
  </si>
  <si>
    <t>序号</t>
  </si>
  <si>
    <t>乡镇</t>
  </si>
  <si>
    <t>人数</t>
  </si>
  <si>
    <t>发放标准 
(元/人、月)</t>
  </si>
  <si>
    <t>金额</t>
  </si>
  <si>
    <t>补发
人数</t>
  </si>
  <si>
    <t>补发
金额</t>
  </si>
  <si>
    <t>发放金额(元)</t>
  </si>
  <si>
    <t>备注</t>
  </si>
  <si>
    <t>融水镇</t>
  </si>
  <si>
    <t>邓清德、莫翠芳、马德秀、阳振玲、刘芳5人2022年12月失联停发，2023年5月拍照验证，补发2022年12月-2023年5月6个月300元，2023年6月正常发放</t>
  </si>
  <si>
    <t>秦瑞琼、贾武健、莫海清3人2022年4月失联停发，2023年5月拍照验证，补发2022年4月-2023年5月14个月700元，2023年6月正常发放</t>
  </si>
  <si>
    <t>吴自花、欧启玉、曾祥娟、黄彩姣、周健聪、吴运英、聂海钧、郭连英、朱秋娥、黄桂兰、粟神菊、徐全贤2023年2月失联停发，2023年5月拍照验证，补发2023年2月-5月4个月200元，2023年6月正常发放</t>
  </si>
  <si>
    <t>2023年5月申请未发放，补发5月份补贴50元。</t>
  </si>
  <si>
    <t>永乐镇</t>
  </si>
  <si>
    <t>和睦镇</t>
  </si>
  <si>
    <t>四荣乡</t>
  </si>
  <si>
    <t>香粉乡</t>
  </si>
  <si>
    <t>安陲乡</t>
  </si>
  <si>
    <t>怀宝镇</t>
  </si>
  <si>
    <t>三防镇</t>
  </si>
  <si>
    <t>汪洞乡</t>
  </si>
  <si>
    <t>同练乡</t>
  </si>
  <si>
    <t>滚贝乡</t>
  </si>
  <si>
    <t>杆洞乡</t>
  </si>
  <si>
    <t>安太乡</t>
  </si>
  <si>
    <t>洞头镇</t>
  </si>
  <si>
    <t>大浪镇</t>
  </si>
  <si>
    <t>白云乡</t>
  </si>
  <si>
    <t>红水乡</t>
  </si>
  <si>
    <t>拱洞乡</t>
  </si>
  <si>
    <t>2023年5月申请未发放，补发5月份补贴49元。</t>
  </si>
  <si>
    <t>大年乡</t>
  </si>
  <si>
    <t>良寨乡</t>
  </si>
  <si>
    <t>合计</t>
  </si>
  <si>
    <t xml:space="preserve">   制表人：           审核人：             分管领导：            单位负责人：</t>
  </si>
  <si>
    <t>融水苗族自治县民政局代发2023年5月90-99周岁老人
高龄补贴发放方案</t>
  </si>
  <si>
    <t>韦洪2022年12月失联停发，2023年5月拍照验证，补发2022年12月-2023年5月6个月600元，2023年6月正常发放</t>
  </si>
  <si>
    <t>欧富祥、潘考连、秦玉仙3人2023年2月失联停发，2023年5月拍照验证，补发2023年2月-5月4个月400元，2023年6月正常发放</t>
  </si>
  <si>
    <t>融水苗族自治县民政局代发2023年5月100周岁以上老人高龄补贴发放方案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</si>
</sst>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8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sz val="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"/>
      <color indexed="8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1"/>
      <color rgb="FF9C6500"/>
      <name val="Tahoma"/>
      <family val="2"/>
    </font>
    <font>
      <sz val="11"/>
      <color theme="0"/>
      <name val="Tahoma"/>
      <family val="2"/>
    </font>
    <font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5" applyNumberFormat="0" applyAlignment="0" applyProtection="0"/>
    <xf numFmtId="0" fontId="40" fillId="4" borderId="6" applyNumberFormat="0" applyAlignment="0" applyProtection="0"/>
    <xf numFmtId="0" fontId="41" fillId="4" borderId="5" applyNumberFormat="0" applyAlignment="0" applyProtection="0"/>
    <xf numFmtId="0" fontId="42" fillId="5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  <xf numFmtId="0" fontId="0" fillId="0" borderId="0">
      <alignment/>
      <protection/>
    </xf>
    <xf numFmtId="0" fontId="30" fillId="0" borderId="0">
      <alignment vertical="center"/>
      <protection/>
    </xf>
  </cellStyleXfs>
  <cellXfs count="7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justify"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3"/>
  <sheetViews>
    <sheetView tabSelected="1" zoomScale="145" zoomScaleNormal="145" workbookViewId="0" topLeftCell="A1">
      <selection activeCell="G5" sqref="G5"/>
    </sheetView>
  </sheetViews>
  <sheetFormatPr defaultColWidth="9.00390625" defaultRowHeight="14.25"/>
  <cols>
    <col min="1" max="1" width="1.4921875" style="6" customWidth="1"/>
    <col min="2" max="2" width="4.75390625" style="6" customWidth="1"/>
    <col min="3" max="3" width="9.50390625" style="7" customWidth="1"/>
    <col min="4" max="4" width="9.125" style="8" customWidth="1"/>
    <col min="5" max="5" width="10.25390625" style="9" customWidth="1"/>
    <col min="6" max="6" width="7.125" style="7" customWidth="1"/>
    <col min="7" max="7" width="5.125" style="8" customWidth="1"/>
    <col min="8" max="8" width="6.00390625" style="8" customWidth="1"/>
    <col min="9" max="9" width="8.625" style="8" customWidth="1"/>
    <col min="10" max="10" width="22.375" style="8" customWidth="1"/>
    <col min="11" max="11" width="15.125" style="6" customWidth="1"/>
    <col min="12" max="236" width="9.00390625" style="6" customWidth="1"/>
    <col min="256" max="256" width="9.00390625" style="6" customWidth="1"/>
  </cols>
  <sheetData>
    <row r="1" spans="2:12" ht="43.5" customHeight="1">
      <c r="B1" s="10" t="s">
        <v>0</v>
      </c>
      <c r="C1" s="11"/>
      <c r="D1" s="12"/>
      <c r="E1" s="13"/>
      <c r="F1" s="11"/>
      <c r="G1" s="12"/>
      <c r="H1" s="12"/>
      <c r="I1" s="12"/>
      <c r="J1" s="12"/>
      <c r="K1" s="39"/>
      <c r="L1" s="39"/>
    </row>
    <row r="2" spans="2:12" ht="15" customHeight="1">
      <c r="B2" s="14" t="s">
        <v>1</v>
      </c>
      <c r="C2" s="15"/>
      <c r="D2" s="16"/>
      <c r="E2" s="17"/>
      <c r="F2" s="18"/>
      <c r="J2" s="8" t="s">
        <v>2</v>
      </c>
      <c r="K2" s="39"/>
      <c r="L2" s="39"/>
    </row>
    <row r="3" spans="1:256" s="1" customFormat="1" ht="25.5" customHeight="1">
      <c r="A3" s="19"/>
      <c r="B3" s="20" t="s">
        <v>3</v>
      </c>
      <c r="C3" s="20" t="s">
        <v>4</v>
      </c>
      <c r="D3" s="21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40" t="s">
        <v>11</v>
      </c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V3" s="19"/>
    </row>
    <row r="4" spans="1:256" s="2" customFormat="1" ht="48" customHeight="1">
      <c r="A4" s="58"/>
      <c r="B4" s="24">
        <v>1</v>
      </c>
      <c r="C4" s="24" t="s">
        <v>12</v>
      </c>
      <c r="D4" s="59">
        <v>1639</v>
      </c>
      <c r="E4" s="24">
        <v>50</v>
      </c>
      <c r="F4" s="48">
        <f>E4*D4</f>
        <v>81950</v>
      </c>
      <c r="G4" s="27">
        <v>5</v>
      </c>
      <c r="H4" s="27">
        <v>1500</v>
      </c>
      <c r="I4" s="48">
        <f>F4+H4+H5+H6+H7</f>
        <v>88450</v>
      </c>
      <c r="J4" s="66" t="s">
        <v>13</v>
      </c>
      <c r="K4" s="42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V4" s="58"/>
    </row>
    <row r="5" spans="1:256" s="2" customFormat="1" ht="33" customHeight="1">
      <c r="A5" s="58"/>
      <c r="B5" s="49"/>
      <c r="C5" s="49"/>
      <c r="D5" s="60"/>
      <c r="E5" s="49"/>
      <c r="F5" s="52"/>
      <c r="G5" s="27">
        <v>3</v>
      </c>
      <c r="H5" s="27">
        <v>2100</v>
      </c>
      <c r="I5" s="52"/>
      <c r="J5" s="41" t="s">
        <v>14</v>
      </c>
      <c r="K5" s="42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V5" s="58"/>
    </row>
    <row r="6" spans="1:256" s="2" customFormat="1" ht="57" customHeight="1">
      <c r="A6" s="58"/>
      <c r="B6" s="49"/>
      <c r="C6" s="49"/>
      <c r="D6" s="60"/>
      <c r="E6" s="49"/>
      <c r="F6" s="52"/>
      <c r="G6" s="48">
        <v>12</v>
      </c>
      <c r="H6" s="61">
        <v>2400</v>
      </c>
      <c r="I6" s="52"/>
      <c r="J6" s="67" t="s">
        <v>15</v>
      </c>
      <c r="K6" s="42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V6" s="58"/>
    </row>
    <row r="7" spans="1:256" s="2" customFormat="1" ht="27.75" customHeight="1">
      <c r="A7" s="58"/>
      <c r="B7" s="49"/>
      <c r="C7" s="49"/>
      <c r="D7" s="60"/>
      <c r="E7" s="49"/>
      <c r="F7" s="52"/>
      <c r="G7" s="62">
        <v>10</v>
      </c>
      <c r="H7" s="62">
        <v>500</v>
      </c>
      <c r="I7" s="52"/>
      <c r="J7" s="41" t="s">
        <v>16</v>
      </c>
      <c r="K7" s="42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V7" s="58"/>
    </row>
    <row r="8" spans="1:256" s="2" customFormat="1" ht="15" customHeight="1">
      <c r="A8" s="23"/>
      <c r="B8" s="28">
        <v>2</v>
      </c>
      <c r="C8" s="28" t="s">
        <v>17</v>
      </c>
      <c r="D8" s="63">
        <v>645</v>
      </c>
      <c r="E8" s="28">
        <v>50</v>
      </c>
      <c r="F8" s="27">
        <f>E8*D8</f>
        <v>32250</v>
      </c>
      <c r="G8" s="27">
        <v>3</v>
      </c>
      <c r="H8" s="27">
        <v>150</v>
      </c>
      <c r="I8" s="27">
        <f>F8+H8</f>
        <v>32400</v>
      </c>
      <c r="J8" s="41" t="s">
        <v>16</v>
      </c>
      <c r="K8" s="42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V8" s="23"/>
    </row>
    <row r="9" spans="1:256" s="2" customFormat="1" ht="14.25">
      <c r="A9" s="23"/>
      <c r="B9" s="24">
        <v>3</v>
      </c>
      <c r="C9" s="24" t="s">
        <v>18</v>
      </c>
      <c r="D9" s="24">
        <v>597</v>
      </c>
      <c r="E9" s="24">
        <v>50</v>
      </c>
      <c r="F9" s="24">
        <f>E9*D9</f>
        <v>29850</v>
      </c>
      <c r="G9" s="48">
        <v>2</v>
      </c>
      <c r="H9" s="48">
        <f>G9*50</f>
        <v>100</v>
      </c>
      <c r="I9" s="48">
        <f>F9+H9+H10</f>
        <v>29950</v>
      </c>
      <c r="J9" s="68" t="s">
        <v>16</v>
      </c>
      <c r="K9" s="42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V9" s="23"/>
    </row>
    <row r="10" spans="1:256" s="2" customFormat="1" ht="21.75" customHeight="1">
      <c r="A10" s="23"/>
      <c r="B10" s="49"/>
      <c r="C10" s="49"/>
      <c r="D10" s="49"/>
      <c r="E10" s="49"/>
      <c r="F10" s="49"/>
      <c r="G10" s="53"/>
      <c r="H10" s="53"/>
      <c r="I10" s="53"/>
      <c r="J10" s="69"/>
      <c r="K10" s="42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V10" s="23"/>
    </row>
    <row r="11" spans="1:256" s="2" customFormat="1" ht="15" customHeight="1">
      <c r="A11" s="23"/>
      <c r="B11" s="28">
        <v>4</v>
      </c>
      <c r="C11" s="28" t="s">
        <v>19</v>
      </c>
      <c r="D11" s="63">
        <v>545</v>
      </c>
      <c r="E11" s="28">
        <v>50</v>
      </c>
      <c r="F11" s="27">
        <f aca="true" t="shared" si="0" ref="F11:F27">E11*D11</f>
        <v>27250</v>
      </c>
      <c r="G11" s="27">
        <v>2</v>
      </c>
      <c r="H11" s="27">
        <f aca="true" t="shared" si="1" ref="H11:H27">G11*50</f>
        <v>100</v>
      </c>
      <c r="I11" s="27">
        <f aca="true" t="shared" si="2" ref="I11:I22">F11+H11</f>
        <v>27350</v>
      </c>
      <c r="J11" s="41" t="s">
        <v>16</v>
      </c>
      <c r="K11" s="42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V11" s="23"/>
    </row>
    <row r="12" spans="1:256" s="2" customFormat="1" ht="15" customHeight="1">
      <c r="A12" s="23"/>
      <c r="B12" s="28">
        <v>5</v>
      </c>
      <c r="C12" s="28" t="s">
        <v>20</v>
      </c>
      <c r="D12" s="63">
        <v>297</v>
      </c>
      <c r="E12" s="28">
        <v>50</v>
      </c>
      <c r="F12" s="27">
        <f t="shared" si="0"/>
        <v>14850</v>
      </c>
      <c r="G12" s="27">
        <v>0</v>
      </c>
      <c r="H12" s="27">
        <f t="shared" si="1"/>
        <v>0</v>
      </c>
      <c r="I12" s="27">
        <f t="shared" si="2"/>
        <v>14850</v>
      </c>
      <c r="J12" s="41"/>
      <c r="K12" s="42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V12" s="23"/>
    </row>
    <row r="13" spans="1:256" s="2" customFormat="1" ht="15" customHeight="1">
      <c r="A13" s="23"/>
      <c r="B13" s="28">
        <v>6</v>
      </c>
      <c r="C13" s="28" t="s">
        <v>21</v>
      </c>
      <c r="D13" s="63">
        <v>495</v>
      </c>
      <c r="E13" s="28">
        <v>50</v>
      </c>
      <c r="F13" s="27">
        <f t="shared" si="0"/>
        <v>24750</v>
      </c>
      <c r="G13" s="27">
        <v>6</v>
      </c>
      <c r="H13" s="27">
        <v>300</v>
      </c>
      <c r="I13" s="27">
        <f t="shared" si="2"/>
        <v>25050</v>
      </c>
      <c r="J13" s="41" t="s">
        <v>16</v>
      </c>
      <c r="K13" s="42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V13" s="23"/>
    </row>
    <row r="14" spans="1:256" s="2" customFormat="1" ht="15" customHeight="1">
      <c r="A14" s="23"/>
      <c r="B14" s="28">
        <v>7</v>
      </c>
      <c r="C14" s="28" t="s">
        <v>22</v>
      </c>
      <c r="D14" s="63">
        <v>392</v>
      </c>
      <c r="E14" s="28">
        <v>50</v>
      </c>
      <c r="F14" s="27">
        <f t="shared" si="0"/>
        <v>19600</v>
      </c>
      <c r="G14" s="27">
        <v>3</v>
      </c>
      <c r="H14" s="27">
        <f t="shared" si="1"/>
        <v>150</v>
      </c>
      <c r="I14" s="27">
        <f t="shared" si="2"/>
        <v>19750</v>
      </c>
      <c r="J14" s="41" t="s">
        <v>16</v>
      </c>
      <c r="K14" s="42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V14" s="23"/>
    </row>
    <row r="15" spans="1:256" s="2" customFormat="1" ht="15" customHeight="1">
      <c r="A15" s="23"/>
      <c r="B15" s="28">
        <v>8</v>
      </c>
      <c r="C15" s="28" t="s">
        <v>23</v>
      </c>
      <c r="D15" s="63">
        <v>515</v>
      </c>
      <c r="E15" s="28">
        <v>50</v>
      </c>
      <c r="F15" s="27">
        <f t="shared" si="0"/>
        <v>25750</v>
      </c>
      <c r="G15" s="27">
        <v>3</v>
      </c>
      <c r="H15" s="27">
        <f t="shared" si="1"/>
        <v>150</v>
      </c>
      <c r="I15" s="27">
        <f t="shared" si="2"/>
        <v>25900</v>
      </c>
      <c r="J15" s="41" t="s">
        <v>16</v>
      </c>
      <c r="K15" s="42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V15" s="23"/>
    </row>
    <row r="16" spans="1:256" s="2" customFormat="1" ht="15" customHeight="1">
      <c r="A16" s="23"/>
      <c r="B16" s="28">
        <v>9</v>
      </c>
      <c r="C16" s="28" t="s">
        <v>24</v>
      </c>
      <c r="D16" s="63">
        <v>382</v>
      </c>
      <c r="E16" s="28">
        <v>50</v>
      </c>
      <c r="F16" s="27">
        <f t="shared" si="0"/>
        <v>19100</v>
      </c>
      <c r="G16" s="27">
        <v>3</v>
      </c>
      <c r="H16" s="27">
        <f t="shared" si="1"/>
        <v>150</v>
      </c>
      <c r="I16" s="27">
        <f t="shared" si="2"/>
        <v>19250</v>
      </c>
      <c r="J16" s="41" t="s">
        <v>16</v>
      </c>
      <c r="K16" s="42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V16" s="23"/>
    </row>
    <row r="17" spans="1:256" s="2" customFormat="1" ht="15" customHeight="1">
      <c r="A17" s="23"/>
      <c r="B17" s="28">
        <v>10</v>
      </c>
      <c r="C17" s="28" t="s">
        <v>25</v>
      </c>
      <c r="D17" s="63">
        <v>241</v>
      </c>
      <c r="E17" s="28">
        <v>50</v>
      </c>
      <c r="F17" s="27">
        <f t="shared" si="0"/>
        <v>12050</v>
      </c>
      <c r="G17" s="27">
        <v>0</v>
      </c>
      <c r="H17" s="27">
        <f t="shared" si="1"/>
        <v>0</v>
      </c>
      <c r="I17" s="27">
        <f t="shared" si="2"/>
        <v>12050</v>
      </c>
      <c r="J17" s="41"/>
      <c r="K17" s="42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V17" s="23"/>
    </row>
    <row r="18" spans="1:256" s="2" customFormat="1" ht="15" customHeight="1">
      <c r="A18" s="23"/>
      <c r="B18" s="28">
        <v>11</v>
      </c>
      <c r="C18" s="28" t="s">
        <v>26</v>
      </c>
      <c r="D18" s="63">
        <v>420</v>
      </c>
      <c r="E18" s="28">
        <v>50</v>
      </c>
      <c r="F18" s="27">
        <f t="shared" si="0"/>
        <v>21000</v>
      </c>
      <c r="G18" s="27">
        <v>0</v>
      </c>
      <c r="H18" s="27">
        <f t="shared" si="1"/>
        <v>0</v>
      </c>
      <c r="I18" s="27">
        <f t="shared" si="2"/>
        <v>21000</v>
      </c>
      <c r="J18" s="41"/>
      <c r="K18" s="42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V18" s="23"/>
    </row>
    <row r="19" spans="1:256" s="2" customFormat="1" ht="15" customHeight="1">
      <c r="A19" s="23"/>
      <c r="B19" s="28">
        <v>12</v>
      </c>
      <c r="C19" s="28" t="s">
        <v>27</v>
      </c>
      <c r="D19" s="63">
        <v>730</v>
      </c>
      <c r="E19" s="28">
        <v>50</v>
      </c>
      <c r="F19" s="27">
        <f t="shared" si="0"/>
        <v>36500</v>
      </c>
      <c r="G19" s="27">
        <v>0</v>
      </c>
      <c r="H19" s="27">
        <f t="shared" si="1"/>
        <v>0</v>
      </c>
      <c r="I19" s="27">
        <f t="shared" si="2"/>
        <v>36500</v>
      </c>
      <c r="J19" s="41"/>
      <c r="K19" s="42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V19" s="23"/>
    </row>
    <row r="20" spans="1:256" s="2" customFormat="1" ht="18.75" customHeight="1">
      <c r="A20" s="23"/>
      <c r="B20" s="24">
        <v>13</v>
      </c>
      <c r="C20" s="24" t="s">
        <v>28</v>
      </c>
      <c r="D20" s="59">
        <v>556</v>
      </c>
      <c r="E20" s="24">
        <v>50</v>
      </c>
      <c r="F20" s="48">
        <f t="shared" si="0"/>
        <v>27800</v>
      </c>
      <c r="G20" s="27">
        <v>3</v>
      </c>
      <c r="H20" s="27">
        <f t="shared" si="1"/>
        <v>150</v>
      </c>
      <c r="I20" s="27">
        <f t="shared" si="2"/>
        <v>27950</v>
      </c>
      <c r="J20" s="41" t="s">
        <v>16</v>
      </c>
      <c r="K20" s="42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V20" s="23"/>
    </row>
    <row r="21" spans="1:256" s="2" customFormat="1" ht="15" customHeight="1">
      <c r="A21" s="23"/>
      <c r="B21" s="28">
        <v>14</v>
      </c>
      <c r="C21" s="28" t="s">
        <v>29</v>
      </c>
      <c r="D21" s="63">
        <v>488</v>
      </c>
      <c r="E21" s="28">
        <v>50</v>
      </c>
      <c r="F21" s="27">
        <f t="shared" si="0"/>
        <v>24400</v>
      </c>
      <c r="G21" s="27">
        <v>1</v>
      </c>
      <c r="H21" s="27">
        <f t="shared" si="1"/>
        <v>50</v>
      </c>
      <c r="I21" s="27">
        <f t="shared" si="2"/>
        <v>24450</v>
      </c>
      <c r="J21" s="41" t="s">
        <v>16</v>
      </c>
      <c r="K21" s="42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V21" s="23"/>
    </row>
    <row r="22" spans="1:256" s="2" customFormat="1" ht="15" customHeight="1">
      <c r="A22" s="23"/>
      <c r="B22" s="28">
        <v>15</v>
      </c>
      <c r="C22" s="28" t="s">
        <v>30</v>
      </c>
      <c r="D22" s="63">
        <v>570</v>
      </c>
      <c r="E22" s="28">
        <v>50</v>
      </c>
      <c r="F22" s="27">
        <f t="shared" si="0"/>
        <v>28500</v>
      </c>
      <c r="G22" s="27">
        <v>3</v>
      </c>
      <c r="H22" s="27">
        <f t="shared" si="1"/>
        <v>150</v>
      </c>
      <c r="I22" s="27">
        <f t="shared" si="2"/>
        <v>28650</v>
      </c>
      <c r="J22" s="41" t="s">
        <v>16</v>
      </c>
      <c r="K22" s="42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V22" s="23"/>
    </row>
    <row r="23" spans="1:256" s="2" customFormat="1" ht="15" customHeight="1">
      <c r="A23" s="23"/>
      <c r="B23" s="24">
        <v>16</v>
      </c>
      <c r="C23" s="24" t="s">
        <v>31</v>
      </c>
      <c r="D23" s="59">
        <v>802</v>
      </c>
      <c r="E23" s="24">
        <v>50</v>
      </c>
      <c r="F23" s="48">
        <f t="shared" si="0"/>
        <v>40100</v>
      </c>
      <c r="G23" s="48">
        <v>1</v>
      </c>
      <c r="H23" s="48">
        <f t="shared" si="1"/>
        <v>50</v>
      </c>
      <c r="I23" s="48">
        <f>H23+H24+F23</f>
        <v>40150</v>
      </c>
      <c r="J23" s="68" t="s">
        <v>16</v>
      </c>
      <c r="K23" s="42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V23" s="23"/>
    </row>
    <row r="24" spans="1:256" s="2" customFormat="1" ht="19.5" customHeight="1">
      <c r="A24" s="23"/>
      <c r="B24" s="64"/>
      <c r="C24" s="64"/>
      <c r="D24" s="65"/>
      <c r="E24" s="64"/>
      <c r="F24" s="53"/>
      <c r="G24" s="53"/>
      <c r="H24" s="53"/>
      <c r="I24" s="53"/>
      <c r="J24" s="69"/>
      <c r="K24" s="42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V24" s="23"/>
    </row>
    <row r="25" spans="1:256" s="2" customFormat="1" ht="15" customHeight="1">
      <c r="A25" s="23"/>
      <c r="B25" s="28">
        <v>17</v>
      </c>
      <c r="C25" s="28" t="s">
        <v>32</v>
      </c>
      <c r="D25" s="63">
        <v>469</v>
      </c>
      <c r="E25" s="28">
        <v>50</v>
      </c>
      <c r="F25" s="27">
        <f>E25*D25</f>
        <v>23450</v>
      </c>
      <c r="G25" s="27">
        <v>4</v>
      </c>
      <c r="H25" s="27">
        <f>G25*50</f>
        <v>200</v>
      </c>
      <c r="I25" s="27">
        <f>F25+H25</f>
        <v>23650</v>
      </c>
      <c r="J25" s="41" t="s">
        <v>16</v>
      </c>
      <c r="K25" s="42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V25" s="23"/>
    </row>
    <row r="26" spans="1:256" s="2" customFormat="1" ht="15" customHeight="1">
      <c r="A26" s="23"/>
      <c r="B26" s="24">
        <v>18</v>
      </c>
      <c r="C26" s="24" t="s">
        <v>33</v>
      </c>
      <c r="D26" s="24">
        <v>641</v>
      </c>
      <c r="E26" s="24">
        <v>50</v>
      </c>
      <c r="F26" s="24">
        <f>E26*D26</f>
        <v>32050</v>
      </c>
      <c r="G26" s="48">
        <v>6</v>
      </c>
      <c r="H26" s="48">
        <f>G26*50</f>
        <v>300</v>
      </c>
      <c r="I26" s="48">
        <f>F26+H26+H27</f>
        <v>32350</v>
      </c>
      <c r="J26" s="68" t="s">
        <v>34</v>
      </c>
      <c r="K26" s="42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V26" s="23"/>
    </row>
    <row r="27" spans="1:256" s="2" customFormat="1" ht="28.5" customHeight="1">
      <c r="A27" s="23"/>
      <c r="B27" s="64"/>
      <c r="C27" s="64"/>
      <c r="D27" s="64"/>
      <c r="E27" s="64"/>
      <c r="F27" s="64"/>
      <c r="G27" s="53"/>
      <c r="H27" s="53"/>
      <c r="I27" s="53"/>
      <c r="J27" s="69"/>
      <c r="K27" s="42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V27" s="23"/>
    </row>
    <row r="28" spans="1:256" s="2" customFormat="1" ht="15" customHeight="1">
      <c r="A28" s="23"/>
      <c r="B28" s="28">
        <v>19</v>
      </c>
      <c r="C28" s="28" t="s">
        <v>35</v>
      </c>
      <c r="D28" s="63">
        <v>334</v>
      </c>
      <c r="E28" s="28">
        <v>50</v>
      </c>
      <c r="F28" s="27">
        <f>E28*D28</f>
        <v>16700</v>
      </c>
      <c r="G28" s="27">
        <v>0</v>
      </c>
      <c r="H28" s="27">
        <f>G28*50</f>
        <v>0</v>
      </c>
      <c r="I28" s="27">
        <f>F28+H28</f>
        <v>16700</v>
      </c>
      <c r="J28" s="41"/>
      <c r="K28" s="42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V28" s="23"/>
    </row>
    <row r="29" spans="1:256" s="2" customFormat="1" ht="15" customHeight="1">
      <c r="A29" s="23"/>
      <c r="B29" s="28">
        <v>20</v>
      </c>
      <c r="C29" s="28" t="s">
        <v>36</v>
      </c>
      <c r="D29" s="63">
        <v>324</v>
      </c>
      <c r="E29" s="28">
        <v>50</v>
      </c>
      <c r="F29" s="27">
        <f>E29*D29</f>
        <v>16200</v>
      </c>
      <c r="G29" s="27">
        <v>0</v>
      </c>
      <c r="H29" s="27">
        <f>G29*50</f>
        <v>0</v>
      </c>
      <c r="I29" s="27">
        <f>F29+H29</f>
        <v>16200</v>
      </c>
      <c r="J29" s="41"/>
      <c r="K29" s="42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V29" s="23"/>
    </row>
    <row r="30" spans="1:256" s="3" customFormat="1" ht="27.75" customHeight="1">
      <c r="A30" s="29"/>
      <c r="B30" s="30" t="s">
        <v>37</v>
      </c>
      <c r="C30" s="30"/>
      <c r="D30" s="31">
        <f>SUM(D4:D29)</f>
        <v>11082</v>
      </c>
      <c r="E30" s="31"/>
      <c r="F30" s="31">
        <f>SUM(F4:F29)</f>
        <v>554100</v>
      </c>
      <c r="G30" s="31">
        <f>SUM(G4:G29)</f>
        <v>70</v>
      </c>
      <c r="H30" s="31">
        <f>SUM(H4:H29)</f>
        <v>8500</v>
      </c>
      <c r="I30" s="31">
        <f>SUM(I4:I29)</f>
        <v>562600</v>
      </c>
      <c r="J30" s="41"/>
      <c r="K30" s="33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V30" s="29"/>
    </row>
    <row r="31" spans="2:10" s="4" customFormat="1" ht="9" customHeight="1">
      <c r="B31" s="32"/>
      <c r="C31" s="33"/>
      <c r="D31" s="34"/>
      <c r="E31" s="17"/>
      <c r="F31" s="18"/>
      <c r="G31" s="35"/>
      <c r="H31" s="35"/>
      <c r="I31" s="35"/>
      <c r="J31" s="35"/>
    </row>
    <row r="32" spans="1:13" s="5" customFormat="1" ht="42" customHeight="1">
      <c r="A32" s="36" t="s">
        <v>38</v>
      </c>
      <c r="C32" s="36"/>
      <c r="D32" s="36"/>
      <c r="E32" s="37"/>
      <c r="F32" s="36"/>
      <c r="G32" s="36"/>
      <c r="H32" s="36"/>
      <c r="I32" s="36"/>
      <c r="J32" s="36"/>
      <c r="K32" s="36"/>
      <c r="L32" s="36"/>
      <c r="M32" s="36"/>
    </row>
    <row r="33" ht="39" customHeight="1">
      <c r="F33" s="38"/>
    </row>
    <row r="34" ht="20.25" customHeight="1"/>
    <row r="35" ht="31.5" customHeight="1"/>
    <row r="36" ht="36" customHeight="1"/>
  </sheetData>
  <sheetProtection/>
  <mergeCells count="35">
    <mergeCell ref="B1:J1"/>
    <mergeCell ref="B30:C30"/>
    <mergeCell ref="B4:B7"/>
    <mergeCell ref="B9:B10"/>
    <mergeCell ref="B23:B24"/>
    <mergeCell ref="B26:B27"/>
    <mergeCell ref="C4:C7"/>
    <mergeCell ref="C9:C10"/>
    <mergeCell ref="C23:C24"/>
    <mergeCell ref="C26:C27"/>
    <mergeCell ref="D4:D7"/>
    <mergeCell ref="D9:D10"/>
    <mergeCell ref="D23:D24"/>
    <mergeCell ref="D26:D27"/>
    <mergeCell ref="E4:E7"/>
    <mergeCell ref="E9:E10"/>
    <mergeCell ref="E23:E24"/>
    <mergeCell ref="E26:E27"/>
    <mergeCell ref="F4:F7"/>
    <mergeCell ref="F9:F10"/>
    <mergeCell ref="F23:F24"/>
    <mergeCell ref="F26:F27"/>
    <mergeCell ref="G9:G10"/>
    <mergeCell ref="G23:G24"/>
    <mergeCell ref="G26:G27"/>
    <mergeCell ref="H9:H10"/>
    <mergeCell ref="H23:H24"/>
    <mergeCell ref="H26:H27"/>
    <mergeCell ref="I4:I7"/>
    <mergeCell ref="I9:I10"/>
    <mergeCell ref="I23:I24"/>
    <mergeCell ref="I26:I27"/>
    <mergeCell ref="J9:J10"/>
    <mergeCell ref="J23:J24"/>
    <mergeCell ref="J26:J27"/>
  </mergeCells>
  <printOptions horizontalCentered="1"/>
  <pageMargins left="0.19652777777777777" right="0.16" top="0.66875" bottom="0.236111111111111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1"/>
  <sheetViews>
    <sheetView zoomScale="145" zoomScaleNormal="145" workbookViewId="0" topLeftCell="A5">
      <selection activeCell="K17" sqref="K17"/>
    </sheetView>
  </sheetViews>
  <sheetFormatPr defaultColWidth="9.00390625" defaultRowHeight="14.25"/>
  <cols>
    <col min="1" max="1" width="1.4921875" style="6" customWidth="1"/>
    <col min="2" max="2" width="4.75390625" style="6" customWidth="1"/>
    <col min="3" max="3" width="9.50390625" style="7" customWidth="1"/>
    <col min="4" max="4" width="9.125" style="8" customWidth="1"/>
    <col min="5" max="5" width="10.25390625" style="9" customWidth="1"/>
    <col min="6" max="6" width="7.125" style="7" customWidth="1"/>
    <col min="7" max="7" width="5.125" style="8" customWidth="1"/>
    <col min="8" max="8" width="6.00390625" style="8" customWidth="1"/>
    <col min="9" max="9" width="8.625" style="8" customWidth="1"/>
    <col min="10" max="10" width="22.125" style="8" customWidth="1"/>
    <col min="11" max="11" width="15.125" style="6" customWidth="1"/>
    <col min="12" max="236" width="9.00390625" style="6" customWidth="1"/>
    <col min="256" max="256" width="9.00390625" style="6" customWidth="1"/>
  </cols>
  <sheetData>
    <row r="1" spans="2:12" ht="49.5" customHeight="1">
      <c r="B1" s="10" t="s">
        <v>39</v>
      </c>
      <c r="C1" s="11"/>
      <c r="D1" s="12"/>
      <c r="E1" s="13"/>
      <c r="F1" s="11"/>
      <c r="G1" s="12"/>
      <c r="H1" s="12"/>
      <c r="I1" s="12"/>
      <c r="J1" s="12"/>
      <c r="K1" s="39"/>
      <c r="L1" s="39"/>
    </row>
    <row r="2" spans="2:12" ht="22.5">
      <c r="B2" s="14" t="s">
        <v>1</v>
      </c>
      <c r="C2" s="15"/>
      <c r="D2" s="16"/>
      <c r="E2" s="17"/>
      <c r="F2" s="18"/>
      <c r="J2" s="8" t="s">
        <v>2</v>
      </c>
      <c r="K2" s="39"/>
      <c r="L2" s="39"/>
    </row>
    <row r="3" spans="1:256" s="1" customFormat="1" ht="27.75" customHeight="1">
      <c r="A3" s="19"/>
      <c r="B3" s="20" t="s">
        <v>3</v>
      </c>
      <c r="C3" s="20" t="s">
        <v>4</v>
      </c>
      <c r="D3" s="21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40" t="s">
        <v>11</v>
      </c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V3" s="19"/>
    </row>
    <row r="4" spans="1:256" s="44" customFormat="1" ht="27.75" customHeight="1">
      <c r="A4" s="45"/>
      <c r="B4" s="24">
        <v>1</v>
      </c>
      <c r="C4" s="24" t="s">
        <v>12</v>
      </c>
      <c r="D4" s="46">
        <v>275</v>
      </c>
      <c r="E4" s="46">
        <v>100</v>
      </c>
      <c r="F4" s="47">
        <f>D4*E4</f>
        <v>27500</v>
      </c>
      <c r="G4" s="48">
        <v>1</v>
      </c>
      <c r="H4" s="48">
        <v>600</v>
      </c>
      <c r="I4" s="48">
        <f>F4+H4+H5+H6+H7+H8</f>
        <v>29300</v>
      </c>
      <c r="J4" s="55" t="s">
        <v>40</v>
      </c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V4" s="45"/>
    </row>
    <row r="5" spans="1:256" s="2" customFormat="1" ht="27" customHeight="1">
      <c r="A5" s="23"/>
      <c r="B5" s="49"/>
      <c r="C5" s="49"/>
      <c r="D5" s="50"/>
      <c r="E5" s="50"/>
      <c r="F5" s="51"/>
      <c r="G5" s="52"/>
      <c r="H5" s="52"/>
      <c r="I5" s="52"/>
      <c r="J5" s="56"/>
      <c r="K5" s="42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V5" s="23"/>
    </row>
    <row r="6" spans="1:256" s="2" customFormat="1" ht="25.5" customHeight="1">
      <c r="A6" s="23"/>
      <c r="B6" s="49"/>
      <c r="C6" s="49"/>
      <c r="D6" s="50"/>
      <c r="E6" s="50"/>
      <c r="F6" s="51"/>
      <c r="G6" s="53"/>
      <c r="H6" s="53"/>
      <c r="I6" s="52"/>
      <c r="J6" s="57"/>
      <c r="K6" s="42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V6" s="23"/>
    </row>
    <row r="7" spans="1:256" s="2" customFormat="1" ht="31.5" customHeight="1">
      <c r="A7" s="23"/>
      <c r="B7" s="49"/>
      <c r="C7" s="49"/>
      <c r="D7" s="50"/>
      <c r="E7" s="50"/>
      <c r="F7" s="51"/>
      <c r="G7" s="48">
        <v>3</v>
      </c>
      <c r="H7" s="48">
        <v>1200</v>
      </c>
      <c r="I7" s="52"/>
      <c r="J7" s="55" t="s">
        <v>41</v>
      </c>
      <c r="K7" s="42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V7" s="23"/>
    </row>
    <row r="8" spans="1:256" s="2" customFormat="1" ht="15.75" customHeight="1">
      <c r="A8" s="23"/>
      <c r="B8" s="49"/>
      <c r="C8" s="49"/>
      <c r="D8" s="50"/>
      <c r="E8" s="50"/>
      <c r="F8" s="51"/>
      <c r="G8" s="53"/>
      <c r="H8" s="53"/>
      <c r="I8" s="52"/>
      <c r="J8" s="57"/>
      <c r="K8" s="42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V8" s="23"/>
    </row>
    <row r="9" spans="1:256" s="2" customFormat="1" ht="18.75" customHeight="1">
      <c r="A9" s="23"/>
      <c r="B9" s="28">
        <v>2</v>
      </c>
      <c r="C9" s="28" t="s">
        <v>17</v>
      </c>
      <c r="D9" s="25">
        <v>120</v>
      </c>
      <c r="E9" s="25">
        <v>100</v>
      </c>
      <c r="F9" s="54">
        <f aca="true" t="shared" si="0" ref="F9:F27">D9*E9</f>
        <v>12000</v>
      </c>
      <c r="G9" s="27">
        <v>0</v>
      </c>
      <c r="H9" s="27">
        <v>0</v>
      </c>
      <c r="I9" s="27">
        <f>F9+H9</f>
        <v>12000</v>
      </c>
      <c r="J9" s="41"/>
      <c r="K9" s="42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V9" s="23"/>
    </row>
    <row r="10" spans="1:256" s="2" customFormat="1" ht="18.75" customHeight="1">
      <c r="A10" s="23"/>
      <c r="B10" s="28">
        <v>3</v>
      </c>
      <c r="C10" s="28" t="s">
        <v>18</v>
      </c>
      <c r="D10" s="25">
        <v>82</v>
      </c>
      <c r="E10" s="25">
        <v>100</v>
      </c>
      <c r="F10" s="54">
        <f t="shared" si="0"/>
        <v>8200</v>
      </c>
      <c r="G10" s="27">
        <v>0</v>
      </c>
      <c r="H10" s="27">
        <v>0</v>
      </c>
      <c r="I10" s="27">
        <f aca="true" t="shared" si="1" ref="I10:I27">F10+H10</f>
        <v>8200</v>
      </c>
      <c r="J10" s="41"/>
      <c r="K10" s="42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V10" s="23"/>
    </row>
    <row r="11" spans="1:256" s="2" customFormat="1" ht="18.75" customHeight="1">
      <c r="A11" s="23"/>
      <c r="B11" s="28">
        <v>4</v>
      </c>
      <c r="C11" s="28" t="s">
        <v>19</v>
      </c>
      <c r="D11" s="25">
        <v>85</v>
      </c>
      <c r="E11" s="25">
        <v>100</v>
      </c>
      <c r="F11" s="54">
        <f t="shared" si="0"/>
        <v>8500</v>
      </c>
      <c r="G11" s="27">
        <v>0</v>
      </c>
      <c r="H11" s="27">
        <v>0</v>
      </c>
      <c r="I11" s="27">
        <f t="shared" si="1"/>
        <v>8500</v>
      </c>
      <c r="J11" s="41"/>
      <c r="K11" s="42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V11" s="23"/>
    </row>
    <row r="12" spans="1:256" s="2" customFormat="1" ht="18.75" customHeight="1">
      <c r="A12" s="23"/>
      <c r="B12" s="28">
        <v>5</v>
      </c>
      <c r="C12" s="28" t="s">
        <v>20</v>
      </c>
      <c r="D12" s="25">
        <v>66</v>
      </c>
      <c r="E12" s="25">
        <v>100</v>
      </c>
      <c r="F12" s="54">
        <f t="shared" si="0"/>
        <v>6600</v>
      </c>
      <c r="G12" s="27">
        <v>0</v>
      </c>
      <c r="H12" s="27">
        <v>0</v>
      </c>
      <c r="I12" s="27">
        <f t="shared" si="1"/>
        <v>6600</v>
      </c>
      <c r="J12" s="41"/>
      <c r="K12" s="42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V12" s="23"/>
    </row>
    <row r="13" spans="1:256" s="2" customFormat="1" ht="18.75" customHeight="1">
      <c r="A13" s="23"/>
      <c r="B13" s="28">
        <v>6</v>
      </c>
      <c r="C13" s="28" t="s">
        <v>21</v>
      </c>
      <c r="D13" s="25">
        <v>98</v>
      </c>
      <c r="E13" s="25">
        <v>100</v>
      </c>
      <c r="F13" s="54">
        <f t="shared" si="0"/>
        <v>9800</v>
      </c>
      <c r="G13" s="27">
        <v>0</v>
      </c>
      <c r="H13" s="27">
        <v>0</v>
      </c>
      <c r="I13" s="27">
        <f t="shared" si="1"/>
        <v>9800</v>
      </c>
      <c r="J13" s="41"/>
      <c r="K13" s="42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V13" s="23"/>
    </row>
    <row r="14" spans="1:256" s="2" customFormat="1" ht="18.75" customHeight="1">
      <c r="A14" s="23"/>
      <c r="B14" s="28">
        <v>7</v>
      </c>
      <c r="C14" s="28" t="s">
        <v>22</v>
      </c>
      <c r="D14" s="25">
        <v>57</v>
      </c>
      <c r="E14" s="25">
        <v>100</v>
      </c>
      <c r="F14" s="54">
        <f t="shared" si="0"/>
        <v>5700</v>
      </c>
      <c r="G14" s="27">
        <v>0</v>
      </c>
      <c r="H14" s="27">
        <v>0</v>
      </c>
      <c r="I14" s="27">
        <f t="shared" si="1"/>
        <v>5700</v>
      </c>
      <c r="J14" s="41"/>
      <c r="K14" s="42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V14" s="23"/>
    </row>
    <row r="15" spans="1:256" s="2" customFormat="1" ht="18.75" customHeight="1">
      <c r="A15" s="23"/>
      <c r="B15" s="28">
        <v>8</v>
      </c>
      <c r="C15" s="28" t="s">
        <v>23</v>
      </c>
      <c r="D15" s="25">
        <v>79</v>
      </c>
      <c r="E15" s="25">
        <v>100</v>
      </c>
      <c r="F15" s="54">
        <f t="shared" si="0"/>
        <v>7900</v>
      </c>
      <c r="G15" s="27">
        <v>0</v>
      </c>
      <c r="H15" s="27">
        <v>0</v>
      </c>
      <c r="I15" s="27">
        <f t="shared" si="1"/>
        <v>7900</v>
      </c>
      <c r="J15" s="41"/>
      <c r="K15" s="42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V15" s="23"/>
    </row>
    <row r="16" spans="1:256" s="2" customFormat="1" ht="18.75" customHeight="1">
      <c r="A16" s="23"/>
      <c r="B16" s="28">
        <v>9</v>
      </c>
      <c r="C16" s="28" t="s">
        <v>24</v>
      </c>
      <c r="D16" s="25">
        <v>65</v>
      </c>
      <c r="E16" s="25">
        <v>100</v>
      </c>
      <c r="F16" s="54">
        <f t="shared" si="0"/>
        <v>6500</v>
      </c>
      <c r="G16" s="27">
        <v>0</v>
      </c>
      <c r="H16" s="27">
        <v>0</v>
      </c>
      <c r="I16" s="27">
        <f t="shared" si="1"/>
        <v>6500</v>
      </c>
      <c r="J16" s="41"/>
      <c r="K16" s="42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V16" s="23"/>
    </row>
    <row r="17" spans="1:256" s="2" customFormat="1" ht="18.75" customHeight="1">
      <c r="A17" s="23"/>
      <c r="B17" s="28">
        <v>10</v>
      </c>
      <c r="C17" s="28" t="s">
        <v>25</v>
      </c>
      <c r="D17" s="25">
        <v>38</v>
      </c>
      <c r="E17" s="25">
        <v>100</v>
      </c>
      <c r="F17" s="54">
        <f t="shared" si="0"/>
        <v>3800</v>
      </c>
      <c r="G17" s="27">
        <v>0</v>
      </c>
      <c r="H17" s="27">
        <v>0</v>
      </c>
      <c r="I17" s="27">
        <f t="shared" si="1"/>
        <v>3800</v>
      </c>
      <c r="J17" s="41"/>
      <c r="K17" s="42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V17" s="23"/>
    </row>
    <row r="18" spans="1:256" s="2" customFormat="1" ht="18.75" customHeight="1">
      <c r="A18" s="23"/>
      <c r="B18" s="28">
        <v>11</v>
      </c>
      <c r="C18" s="28" t="s">
        <v>26</v>
      </c>
      <c r="D18" s="25">
        <v>70</v>
      </c>
      <c r="E18" s="25">
        <v>100</v>
      </c>
      <c r="F18" s="54">
        <f t="shared" si="0"/>
        <v>7000</v>
      </c>
      <c r="G18" s="27">
        <v>0</v>
      </c>
      <c r="H18" s="27">
        <v>0</v>
      </c>
      <c r="I18" s="27">
        <f t="shared" si="1"/>
        <v>7000</v>
      </c>
      <c r="J18" s="41"/>
      <c r="K18" s="42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V18" s="23"/>
    </row>
    <row r="19" spans="1:256" s="2" customFormat="1" ht="18.75" customHeight="1">
      <c r="A19" s="23"/>
      <c r="B19" s="28">
        <v>12</v>
      </c>
      <c r="C19" s="28" t="s">
        <v>27</v>
      </c>
      <c r="D19" s="25">
        <v>110</v>
      </c>
      <c r="E19" s="25">
        <v>100</v>
      </c>
      <c r="F19" s="54">
        <f t="shared" si="0"/>
        <v>11000</v>
      </c>
      <c r="G19" s="27">
        <v>0</v>
      </c>
      <c r="H19" s="27">
        <v>0</v>
      </c>
      <c r="I19" s="27">
        <f t="shared" si="1"/>
        <v>11000</v>
      </c>
      <c r="J19" s="41"/>
      <c r="K19" s="42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V19" s="23"/>
    </row>
    <row r="20" spans="1:256" s="2" customFormat="1" ht="18.75" customHeight="1">
      <c r="A20" s="23"/>
      <c r="B20" s="28">
        <v>13</v>
      </c>
      <c r="C20" s="28" t="s">
        <v>28</v>
      </c>
      <c r="D20" s="25">
        <v>86</v>
      </c>
      <c r="E20" s="25">
        <v>100</v>
      </c>
      <c r="F20" s="54">
        <f t="shared" si="0"/>
        <v>8600</v>
      </c>
      <c r="G20" s="27">
        <v>0</v>
      </c>
      <c r="H20" s="27">
        <v>0</v>
      </c>
      <c r="I20" s="27">
        <f t="shared" si="1"/>
        <v>8600</v>
      </c>
      <c r="J20" s="41"/>
      <c r="K20" s="4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V20" s="23"/>
    </row>
    <row r="21" spans="1:256" s="2" customFormat="1" ht="18.75" customHeight="1">
      <c r="A21" s="23"/>
      <c r="B21" s="28">
        <v>14</v>
      </c>
      <c r="C21" s="28" t="s">
        <v>29</v>
      </c>
      <c r="D21" s="25">
        <v>74</v>
      </c>
      <c r="E21" s="25">
        <v>100</v>
      </c>
      <c r="F21" s="54">
        <f t="shared" si="0"/>
        <v>7400</v>
      </c>
      <c r="G21" s="27">
        <v>0</v>
      </c>
      <c r="H21" s="27">
        <v>0</v>
      </c>
      <c r="I21" s="27">
        <f t="shared" si="1"/>
        <v>7400</v>
      </c>
      <c r="J21" s="41"/>
      <c r="K21" s="42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V21" s="23"/>
    </row>
    <row r="22" spans="1:256" s="2" customFormat="1" ht="18.75" customHeight="1">
      <c r="A22" s="23"/>
      <c r="B22" s="28">
        <v>15</v>
      </c>
      <c r="C22" s="28" t="s">
        <v>30</v>
      </c>
      <c r="D22" s="25">
        <v>114</v>
      </c>
      <c r="E22" s="25">
        <v>100</v>
      </c>
      <c r="F22" s="54">
        <f t="shared" si="0"/>
        <v>11400</v>
      </c>
      <c r="G22" s="27">
        <v>0</v>
      </c>
      <c r="H22" s="27">
        <v>0</v>
      </c>
      <c r="I22" s="27">
        <f t="shared" si="1"/>
        <v>11400</v>
      </c>
      <c r="J22" s="41"/>
      <c r="K22" s="42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V22" s="23"/>
    </row>
    <row r="23" spans="1:256" s="2" customFormat="1" ht="18.75" customHeight="1">
      <c r="A23" s="23"/>
      <c r="B23" s="28">
        <v>16</v>
      </c>
      <c r="C23" s="28" t="s">
        <v>31</v>
      </c>
      <c r="D23" s="25">
        <v>115</v>
      </c>
      <c r="E23" s="25">
        <v>100</v>
      </c>
      <c r="F23" s="54">
        <f t="shared" si="0"/>
        <v>11500</v>
      </c>
      <c r="G23" s="27">
        <v>0</v>
      </c>
      <c r="H23" s="27">
        <v>0</v>
      </c>
      <c r="I23" s="27">
        <f t="shared" si="1"/>
        <v>11500</v>
      </c>
      <c r="J23" s="41"/>
      <c r="K23" s="42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V23" s="23"/>
    </row>
    <row r="24" spans="1:256" s="2" customFormat="1" ht="18.75" customHeight="1">
      <c r="A24" s="23"/>
      <c r="B24" s="28">
        <v>17</v>
      </c>
      <c r="C24" s="28" t="s">
        <v>32</v>
      </c>
      <c r="D24" s="25">
        <v>90</v>
      </c>
      <c r="E24" s="25">
        <v>100</v>
      </c>
      <c r="F24" s="54">
        <f t="shared" si="0"/>
        <v>9000</v>
      </c>
      <c r="G24" s="27">
        <v>0</v>
      </c>
      <c r="H24" s="27">
        <v>0</v>
      </c>
      <c r="I24" s="27">
        <f t="shared" si="1"/>
        <v>9000</v>
      </c>
      <c r="J24" s="41"/>
      <c r="K24" s="42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V24" s="23"/>
    </row>
    <row r="25" spans="1:256" s="2" customFormat="1" ht="31.5" customHeight="1">
      <c r="A25" s="23"/>
      <c r="B25" s="24">
        <v>18</v>
      </c>
      <c r="C25" s="24" t="s">
        <v>33</v>
      </c>
      <c r="D25" s="24">
        <v>112</v>
      </c>
      <c r="E25" s="24">
        <v>100</v>
      </c>
      <c r="F25" s="24">
        <f t="shared" si="0"/>
        <v>11200</v>
      </c>
      <c r="G25" s="27">
        <v>0</v>
      </c>
      <c r="H25" s="27">
        <v>0</v>
      </c>
      <c r="I25" s="27">
        <f t="shared" si="1"/>
        <v>11200</v>
      </c>
      <c r="J25" s="41"/>
      <c r="K25" s="42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V25" s="23"/>
    </row>
    <row r="26" spans="1:256" s="2" customFormat="1" ht="18.75" customHeight="1">
      <c r="A26" s="23"/>
      <c r="B26" s="28">
        <v>19</v>
      </c>
      <c r="C26" s="28" t="s">
        <v>35</v>
      </c>
      <c r="D26" s="25">
        <v>49</v>
      </c>
      <c r="E26" s="25">
        <v>100</v>
      </c>
      <c r="F26" s="54">
        <f t="shared" si="0"/>
        <v>4900</v>
      </c>
      <c r="G26" s="27">
        <v>0</v>
      </c>
      <c r="H26" s="27">
        <v>0</v>
      </c>
      <c r="I26" s="27">
        <f t="shared" si="1"/>
        <v>4900</v>
      </c>
      <c r="J26" s="41"/>
      <c r="K26" s="42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V26" s="23"/>
    </row>
    <row r="27" spans="1:256" s="2" customFormat="1" ht="18.75" customHeight="1">
      <c r="A27" s="23"/>
      <c r="B27" s="28">
        <v>20</v>
      </c>
      <c r="C27" s="28" t="s">
        <v>36</v>
      </c>
      <c r="D27" s="25">
        <v>78</v>
      </c>
      <c r="E27" s="25">
        <v>100</v>
      </c>
      <c r="F27" s="54">
        <f t="shared" si="0"/>
        <v>7800</v>
      </c>
      <c r="G27" s="27">
        <v>0</v>
      </c>
      <c r="H27" s="27">
        <v>0</v>
      </c>
      <c r="I27" s="27">
        <f t="shared" si="1"/>
        <v>7800</v>
      </c>
      <c r="J27" s="41"/>
      <c r="K27" s="42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V27" s="23"/>
    </row>
    <row r="28" spans="1:256" s="3" customFormat="1" ht="25.5" customHeight="1">
      <c r="A28" s="29"/>
      <c r="B28" s="30" t="s">
        <v>37</v>
      </c>
      <c r="C28" s="30"/>
      <c r="D28" s="31">
        <f>SUM(D4:D27)</f>
        <v>1863</v>
      </c>
      <c r="E28" s="31"/>
      <c r="F28" s="31">
        <f>SUM(F4:F27)</f>
        <v>186300</v>
      </c>
      <c r="G28" s="31">
        <f>SUM(G4:G27)</f>
        <v>4</v>
      </c>
      <c r="H28" s="31">
        <f>SUM(H4:H27)</f>
        <v>1800</v>
      </c>
      <c r="I28" s="31">
        <f>SUM(I4:I27)</f>
        <v>188100</v>
      </c>
      <c r="J28" s="41"/>
      <c r="K28" s="33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V28" s="29"/>
    </row>
    <row r="29" spans="2:10" s="4" customFormat="1" ht="24" customHeight="1">
      <c r="B29" s="32"/>
      <c r="C29" s="33"/>
      <c r="D29" s="34"/>
      <c r="E29" s="17"/>
      <c r="F29" s="18"/>
      <c r="G29" s="35"/>
      <c r="H29" s="35"/>
      <c r="I29" s="35"/>
      <c r="J29" s="35"/>
    </row>
    <row r="30" spans="1:13" s="5" customFormat="1" ht="42" customHeight="1">
      <c r="A30" s="36" t="s">
        <v>38</v>
      </c>
      <c r="C30" s="36"/>
      <c r="D30" s="36"/>
      <c r="E30" s="37"/>
      <c r="F30" s="36"/>
      <c r="G30" s="36"/>
      <c r="H30" s="36"/>
      <c r="I30" s="36"/>
      <c r="J30" s="36"/>
      <c r="K30" s="36"/>
      <c r="L30" s="36"/>
      <c r="M30" s="36"/>
    </row>
    <row r="31" ht="39" customHeight="1">
      <c r="F31" s="38"/>
    </row>
    <row r="32" ht="20.25" customHeight="1"/>
    <row r="33" ht="31.5" customHeight="1"/>
    <row r="34" ht="36" customHeight="1"/>
  </sheetData>
  <sheetProtection/>
  <mergeCells count="14">
    <mergeCell ref="B1:J1"/>
    <mergeCell ref="B28:C28"/>
    <mergeCell ref="B4:B8"/>
    <mergeCell ref="C4:C8"/>
    <mergeCell ref="D4:D8"/>
    <mergeCell ref="E4:E8"/>
    <mergeCell ref="F4:F8"/>
    <mergeCell ref="G4:G6"/>
    <mergeCell ref="G7:G8"/>
    <mergeCell ref="H4:H6"/>
    <mergeCell ref="H7:H8"/>
    <mergeCell ref="I4:I8"/>
    <mergeCell ref="J4:J6"/>
    <mergeCell ref="J7:J8"/>
  </mergeCells>
  <printOptions horizontalCentered="1"/>
  <pageMargins left="0.19652777777777777" right="0.16" top="0.66875" bottom="0.5118055555555555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7"/>
  <sheetViews>
    <sheetView zoomScale="130" zoomScaleNormal="130" workbookViewId="0" topLeftCell="A6">
      <selection activeCell="J2" sqref="J2"/>
    </sheetView>
  </sheetViews>
  <sheetFormatPr defaultColWidth="9.00390625" defaultRowHeight="14.25"/>
  <cols>
    <col min="1" max="1" width="1.4921875" style="6" customWidth="1"/>
    <col min="2" max="2" width="4.75390625" style="6" customWidth="1"/>
    <col min="3" max="3" width="9.50390625" style="7" customWidth="1"/>
    <col min="4" max="4" width="9.125" style="8" customWidth="1"/>
    <col min="5" max="5" width="10.25390625" style="9" customWidth="1"/>
    <col min="6" max="6" width="7.125" style="7" customWidth="1"/>
    <col min="7" max="7" width="5.125" style="8" customWidth="1"/>
    <col min="8" max="8" width="6.00390625" style="8" customWidth="1"/>
    <col min="9" max="9" width="8.625" style="8" customWidth="1"/>
    <col min="10" max="10" width="19.00390625" style="8" customWidth="1"/>
    <col min="11" max="11" width="15.125" style="6" customWidth="1"/>
    <col min="12" max="236" width="9.00390625" style="6" customWidth="1"/>
    <col min="256" max="256" width="9.00390625" style="6" customWidth="1"/>
  </cols>
  <sheetData>
    <row r="1" spans="2:12" ht="49.5" customHeight="1">
      <c r="B1" s="10" t="s">
        <v>42</v>
      </c>
      <c r="C1" s="11"/>
      <c r="D1" s="12"/>
      <c r="E1" s="13"/>
      <c r="F1" s="11"/>
      <c r="G1" s="12"/>
      <c r="H1" s="12"/>
      <c r="I1" s="12"/>
      <c r="J1" s="12"/>
      <c r="K1" s="39"/>
      <c r="L1" s="39"/>
    </row>
    <row r="2" spans="2:12" ht="22.5">
      <c r="B2" s="14" t="s">
        <v>1</v>
      </c>
      <c r="C2" s="15"/>
      <c r="D2" s="16"/>
      <c r="E2" s="17"/>
      <c r="F2" s="18"/>
      <c r="J2" s="8" t="s">
        <v>2</v>
      </c>
      <c r="K2" s="39"/>
      <c r="L2" s="39"/>
    </row>
    <row r="3" spans="1:256" s="1" customFormat="1" ht="27.75" customHeight="1">
      <c r="A3" s="19"/>
      <c r="B3" s="20" t="s">
        <v>3</v>
      </c>
      <c r="C3" s="20" t="s">
        <v>4</v>
      </c>
      <c r="D3" s="21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40" t="s">
        <v>11</v>
      </c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V3" s="19"/>
    </row>
    <row r="4" spans="1:256" s="2" customFormat="1" ht="15" customHeight="1">
      <c r="A4" s="23"/>
      <c r="B4" s="24">
        <v>1</v>
      </c>
      <c r="C4" s="24" t="s">
        <v>12</v>
      </c>
      <c r="D4" s="25">
        <v>6</v>
      </c>
      <c r="E4" s="25">
        <v>300</v>
      </c>
      <c r="F4" s="26">
        <f aca="true" t="shared" si="0" ref="F4:F23">D4*E4</f>
        <v>1800</v>
      </c>
      <c r="G4" s="27">
        <v>0</v>
      </c>
      <c r="H4" s="27">
        <v>0</v>
      </c>
      <c r="I4" s="27">
        <f>F4+H4</f>
        <v>1800</v>
      </c>
      <c r="J4" s="41"/>
      <c r="K4" s="42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V4" s="23"/>
    </row>
    <row r="5" spans="1:256" s="2" customFormat="1" ht="18.75" customHeight="1">
      <c r="A5" s="23"/>
      <c r="B5" s="28">
        <v>2</v>
      </c>
      <c r="C5" s="28" t="s">
        <v>17</v>
      </c>
      <c r="D5" s="25">
        <v>2</v>
      </c>
      <c r="E5" s="25">
        <v>300</v>
      </c>
      <c r="F5" s="26">
        <f t="shared" si="0"/>
        <v>600</v>
      </c>
      <c r="G5" s="27">
        <v>0</v>
      </c>
      <c r="H5" s="27">
        <v>0</v>
      </c>
      <c r="I5" s="27">
        <f aca="true" t="shared" si="1" ref="I5:I24">F5+H5</f>
        <v>600</v>
      </c>
      <c r="J5" s="41"/>
      <c r="K5" s="42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V5" s="23"/>
    </row>
    <row r="6" spans="1:256" s="2" customFormat="1" ht="18.75" customHeight="1">
      <c r="A6" s="23"/>
      <c r="B6" s="28">
        <v>3</v>
      </c>
      <c r="C6" s="28" t="s">
        <v>18</v>
      </c>
      <c r="D6" s="25">
        <v>3</v>
      </c>
      <c r="E6" s="25">
        <v>300</v>
      </c>
      <c r="F6" s="26">
        <f t="shared" si="0"/>
        <v>900</v>
      </c>
      <c r="G6" s="27">
        <v>0</v>
      </c>
      <c r="H6" s="27">
        <v>0</v>
      </c>
      <c r="I6" s="27">
        <f t="shared" si="1"/>
        <v>900</v>
      </c>
      <c r="J6" s="41"/>
      <c r="K6" s="42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V6" s="23"/>
    </row>
    <row r="7" spans="1:256" s="2" customFormat="1" ht="18.75" customHeight="1">
      <c r="A7" s="23"/>
      <c r="B7" s="28">
        <v>4</v>
      </c>
      <c r="C7" s="28" t="s">
        <v>19</v>
      </c>
      <c r="D7" s="25">
        <v>3</v>
      </c>
      <c r="E7" s="25">
        <v>300</v>
      </c>
      <c r="F7" s="26">
        <f t="shared" si="0"/>
        <v>900</v>
      </c>
      <c r="G7" s="27">
        <v>0</v>
      </c>
      <c r="H7" s="27">
        <v>0</v>
      </c>
      <c r="I7" s="27">
        <f t="shared" si="1"/>
        <v>900</v>
      </c>
      <c r="J7" s="41"/>
      <c r="K7" s="42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V7" s="23"/>
    </row>
    <row r="8" spans="1:256" s="2" customFormat="1" ht="18.75" customHeight="1">
      <c r="A8" s="23"/>
      <c r="B8" s="28">
        <v>5</v>
      </c>
      <c r="C8" s="28" t="s">
        <v>20</v>
      </c>
      <c r="D8" s="25">
        <v>3</v>
      </c>
      <c r="E8" s="25">
        <v>300</v>
      </c>
      <c r="F8" s="26">
        <f t="shared" si="0"/>
        <v>900</v>
      </c>
      <c r="G8" s="27">
        <v>0</v>
      </c>
      <c r="H8" s="27">
        <v>0</v>
      </c>
      <c r="I8" s="27">
        <f t="shared" si="1"/>
        <v>900</v>
      </c>
      <c r="J8" s="41"/>
      <c r="K8" s="42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V8" s="23"/>
    </row>
    <row r="9" spans="1:256" s="2" customFormat="1" ht="18.75" customHeight="1">
      <c r="A9" s="23"/>
      <c r="B9" s="28">
        <v>6</v>
      </c>
      <c r="C9" s="28" t="s">
        <v>21</v>
      </c>
      <c r="D9" s="25">
        <v>1</v>
      </c>
      <c r="E9" s="25">
        <v>300</v>
      </c>
      <c r="F9" s="26">
        <f t="shared" si="0"/>
        <v>300</v>
      </c>
      <c r="G9" s="27">
        <v>0</v>
      </c>
      <c r="H9" s="27">
        <v>0</v>
      </c>
      <c r="I9" s="27">
        <f t="shared" si="1"/>
        <v>300</v>
      </c>
      <c r="J9" s="41"/>
      <c r="K9" s="42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V9" s="23"/>
    </row>
    <row r="10" spans="1:256" s="2" customFormat="1" ht="18.75" customHeight="1">
      <c r="A10" s="23"/>
      <c r="B10" s="28">
        <v>7</v>
      </c>
      <c r="C10" s="28" t="s">
        <v>22</v>
      </c>
      <c r="D10" s="25">
        <v>1</v>
      </c>
      <c r="E10" s="25">
        <v>300</v>
      </c>
      <c r="F10" s="26">
        <f t="shared" si="0"/>
        <v>300</v>
      </c>
      <c r="G10" s="27">
        <v>0</v>
      </c>
      <c r="H10" s="27">
        <v>0</v>
      </c>
      <c r="I10" s="27">
        <f t="shared" si="1"/>
        <v>300</v>
      </c>
      <c r="J10" s="41"/>
      <c r="K10" s="42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V10" s="23"/>
    </row>
    <row r="11" spans="1:256" s="2" customFormat="1" ht="18.75" customHeight="1">
      <c r="A11" s="23"/>
      <c r="B11" s="28">
        <v>8</v>
      </c>
      <c r="C11" s="28" t="s">
        <v>23</v>
      </c>
      <c r="D11" s="25">
        <v>5</v>
      </c>
      <c r="E11" s="25">
        <v>300</v>
      </c>
      <c r="F11" s="26">
        <f t="shared" si="0"/>
        <v>1500</v>
      </c>
      <c r="G11" s="27">
        <v>0</v>
      </c>
      <c r="H11" s="27">
        <v>0</v>
      </c>
      <c r="I11" s="27">
        <f t="shared" si="1"/>
        <v>1500</v>
      </c>
      <c r="J11" s="41"/>
      <c r="K11" s="42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V11" s="23"/>
    </row>
    <row r="12" spans="1:256" s="2" customFormat="1" ht="18.75" customHeight="1">
      <c r="A12" s="23"/>
      <c r="B12" s="28">
        <v>9</v>
      </c>
      <c r="C12" s="28" t="s">
        <v>24</v>
      </c>
      <c r="D12" s="25">
        <v>1</v>
      </c>
      <c r="E12" s="25">
        <v>300</v>
      </c>
      <c r="F12" s="26">
        <f t="shared" si="0"/>
        <v>300</v>
      </c>
      <c r="G12" s="27">
        <v>0</v>
      </c>
      <c r="H12" s="27">
        <v>0</v>
      </c>
      <c r="I12" s="27">
        <f t="shared" si="1"/>
        <v>300</v>
      </c>
      <c r="J12" s="41"/>
      <c r="K12" s="42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V12" s="23"/>
    </row>
    <row r="13" spans="1:256" s="2" customFormat="1" ht="18.75" customHeight="1">
      <c r="A13" s="23"/>
      <c r="B13" s="28">
        <v>10</v>
      </c>
      <c r="C13" s="28" t="s">
        <v>25</v>
      </c>
      <c r="D13" s="25">
        <v>3</v>
      </c>
      <c r="E13" s="25">
        <v>300</v>
      </c>
      <c r="F13" s="26">
        <f t="shared" si="0"/>
        <v>900</v>
      </c>
      <c r="G13" s="27">
        <v>0</v>
      </c>
      <c r="H13" s="27">
        <v>0</v>
      </c>
      <c r="I13" s="27">
        <f t="shared" si="1"/>
        <v>900</v>
      </c>
      <c r="J13" s="41"/>
      <c r="K13" s="42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V13" s="23"/>
    </row>
    <row r="14" spans="1:256" s="2" customFormat="1" ht="18.75" customHeight="1">
      <c r="A14" s="23"/>
      <c r="B14" s="28">
        <v>11</v>
      </c>
      <c r="C14" s="28" t="s">
        <v>26</v>
      </c>
      <c r="D14" s="25">
        <v>4</v>
      </c>
      <c r="E14" s="25">
        <v>300</v>
      </c>
      <c r="F14" s="26">
        <f t="shared" si="0"/>
        <v>1200</v>
      </c>
      <c r="G14" s="27">
        <v>0</v>
      </c>
      <c r="H14" s="27">
        <v>0</v>
      </c>
      <c r="I14" s="27">
        <f t="shared" si="1"/>
        <v>1200</v>
      </c>
      <c r="J14" s="41"/>
      <c r="K14" s="42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V14" s="23"/>
    </row>
    <row r="15" spans="1:256" s="2" customFormat="1" ht="18.75" customHeight="1">
      <c r="A15" s="23"/>
      <c r="B15" s="28">
        <v>12</v>
      </c>
      <c r="C15" s="28" t="s">
        <v>27</v>
      </c>
      <c r="D15" s="25">
        <v>2</v>
      </c>
      <c r="E15" s="25">
        <v>300</v>
      </c>
      <c r="F15" s="26">
        <f t="shared" si="0"/>
        <v>600</v>
      </c>
      <c r="G15" s="27">
        <v>0</v>
      </c>
      <c r="H15" s="27">
        <v>0</v>
      </c>
      <c r="I15" s="27">
        <f t="shared" si="1"/>
        <v>600</v>
      </c>
      <c r="J15" s="41"/>
      <c r="K15" s="42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V15" s="23"/>
    </row>
    <row r="16" spans="1:256" s="2" customFormat="1" ht="18.75" customHeight="1">
      <c r="A16" s="23"/>
      <c r="B16" s="28">
        <v>13</v>
      </c>
      <c r="C16" s="28" t="s">
        <v>28</v>
      </c>
      <c r="D16" s="25">
        <v>2</v>
      </c>
      <c r="E16" s="25">
        <v>300</v>
      </c>
      <c r="F16" s="26">
        <f t="shared" si="0"/>
        <v>600</v>
      </c>
      <c r="G16" s="27">
        <v>0</v>
      </c>
      <c r="H16" s="27">
        <v>0</v>
      </c>
      <c r="I16" s="27">
        <f t="shared" si="1"/>
        <v>600</v>
      </c>
      <c r="J16" s="41"/>
      <c r="K16" s="4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V16" s="23"/>
    </row>
    <row r="17" spans="1:256" s="2" customFormat="1" ht="18.75" customHeight="1">
      <c r="A17" s="23"/>
      <c r="B17" s="28">
        <v>14</v>
      </c>
      <c r="C17" s="28" t="s">
        <v>29</v>
      </c>
      <c r="D17" s="25">
        <v>2</v>
      </c>
      <c r="E17" s="25">
        <v>300</v>
      </c>
      <c r="F17" s="26">
        <f t="shared" si="0"/>
        <v>600</v>
      </c>
      <c r="G17" s="27">
        <v>0</v>
      </c>
      <c r="H17" s="27">
        <v>0</v>
      </c>
      <c r="I17" s="27">
        <f t="shared" si="1"/>
        <v>600</v>
      </c>
      <c r="J17" s="41"/>
      <c r="K17" s="42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V17" s="23"/>
    </row>
    <row r="18" spans="1:256" s="2" customFormat="1" ht="18.75" customHeight="1">
      <c r="A18" s="23"/>
      <c r="B18" s="28">
        <v>15</v>
      </c>
      <c r="C18" s="28" t="s">
        <v>30</v>
      </c>
      <c r="D18" s="25">
        <v>5</v>
      </c>
      <c r="E18" s="25">
        <v>300</v>
      </c>
      <c r="F18" s="26">
        <f t="shared" si="0"/>
        <v>1500</v>
      </c>
      <c r="G18" s="27">
        <v>0</v>
      </c>
      <c r="H18" s="27">
        <v>0</v>
      </c>
      <c r="I18" s="27">
        <f t="shared" si="1"/>
        <v>1500</v>
      </c>
      <c r="J18" s="41"/>
      <c r="K18" s="42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V18" s="23"/>
    </row>
    <row r="19" spans="1:256" s="2" customFormat="1" ht="18.75" customHeight="1">
      <c r="A19" s="23"/>
      <c r="B19" s="28">
        <v>16</v>
      </c>
      <c r="C19" s="28" t="s">
        <v>31</v>
      </c>
      <c r="D19" s="25">
        <v>4</v>
      </c>
      <c r="E19" s="25">
        <v>300</v>
      </c>
      <c r="F19" s="26">
        <f t="shared" si="0"/>
        <v>1200</v>
      </c>
      <c r="G19" s="27">
        <v>0</v>
      </c>
      <c r="H19" s="27">
        <v>0</v>
      </c>
      <c r="I19" s="27">
        <f t="shared" si="1"/>
        <v>1200</v>
      </c>
      <c r="J19" s="41"/>
      <c r="K19" s="42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V19" s="23"/>
    </row>
    <row r="20" spans="1:256" s="2" customFormat="1" ht="18.75" customHeight="1">
      <c r="A20" s="23"/>
      <c r="B20" s="28">
        <v>17</v>
      </c>
      <c r="C20" s="28" t="s">
        <v>32</v>
      </c>
      <c r="D20" s="25">
        <v>2</v>
      </c>
      <c r="E20" s="25">
        <v>300</v>
      </c>
      <c r="F20" s="26">
        <f t="shared" si="0"/>
        <v>600</v>
      </c>
      <c r="G20" s="27">
        <v>0</v>
      </c>
      <c r="H20" s="27">
        <v>0</v>
      </c>
      <c r="I20" s="27">
        <f t="shared" si="1"/>
        <v>600</v>
      </c>
      <c r="J20" s="41"/>
      <c r="K20" s="42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V20" s="23"/>
    </row>
    <row r="21" spans="1:256" s="2" customFormat="1" ht="18.75" customHeight="1">
      <c r="A21" s="23"/>
      <c r="B21" s="28">
        <v>18</v>
      </c>
      <c r="C21" s="28" t="s">
        <v>33</v>
      </c>
      <c r="D21" s="25">
        <v>4</v>
      </c>
      <c r="E21" s="25">
        <v>300</v>
      </c>
      <c r="F21" s="26">
        <f t="shared" si="0"/>
        <v>1200</v>
      </c>
      <c r="G21" s="27">
        <v>0</v>
      </c>
      <c r="H21" s="27">
        <v>0</v>
      </c>
      <c r="I21" s="27">
        <f t="shared" si="1"/>
        <v>1200</v>
      </c>
      <c r="J21" s="41"/>
      <c r="K21" s="42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V21" s="23"/>
    </row>
    <row r="22" spans="1:256" s="2" customFormat="1" ht="18.75" customHeight="1">
      <c r="A22" s="23"/>
      <c r="B22" s="28">
        <v>19</v>
      </c>
      <c r="C22" s="28" t="s">
        <v>35</v>
      </c>
      <c r="D22" s="25">
        <v>3</v>
      </c>
      <c r="E22" s="25">
        <v>300</v>
      </c>
      <c r="F22" s="26">
        <f t="shared" si="0"/>
        <v>900</v>
      </c>
      <c r="G22" s="27">
        <v>0</v>
      </c>
      <c r="H22" s="27">
        <v>0</v>
      </c>
      <c r="I22" s="27">
        <f t="shared" si="1"/>
        <v>900</v>
      </c>
      <c r="J22" s="41"/>
      <c r="K22" s="42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V22" s="23"/>
    </row>
    <row r="23" spans="1:256" s="2" customFormat="1" ht="18.75" customHeight="1">
      <c r="A23" s="23"/>
      <c r="B23" s="28">
        <v>20</v>
      </c>
      <c r="C23" s="28" t="s">
        <v>36</v>
      </c>
      <c r="D23" s="25">
        <v>6</v>
      </c>
      <c r="E23" s="25">
        <v>300</v>
      </c>
      <c r="F23" s="26">
        <f t="shared" si="0"/>
        <v>1800</v>
      </c>
      <c r="G23" s="27">
        <v>0</v>
      </c>
      <c r="H23" s="27">
        <v>0</v>
      </c>
      <c r="I23" s="27">
        <f t="shared" si="1"/>
        <v>1800</v>
      </c>
      <c r="J23" s="41"/>
      <c r="K23" s="42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V23" s="23"/>
    </row>
    <row r="24" spans="1:256" s="3" customFormat="1" ht="25.5" customHeight="1">
      <c r="A24" s="29"/>
      <c r="B24" s="30" t="s">
        <v>37</v>
      </c>
      <c r="C24" s="30"/>
      <c r="D24" s="31">
        <f>SUM(D4:D23)</f>
        <v>62</v>
      </c>
      <c r="E24" s="31"/>
      <c r="F24" s="31">
        <f>SUM(F4:F23)</f>
        <v>18600</v>
      </c>
      <c r="G24" s="31"/>
      <c r="H24" s="31">
        <f>SUM(H4:H23)</f>
        <v>0</v>
      </c>
      <c r="I24" s="27">
        <f>SUM(I4:I23)</f>
        <v>18600</v>
      </c>
      <c r="J24" s="30"/>
      <c r="K24" s="33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V24" s="29"/>
    </row>
    <row r="25" spans="2:10" s="4" customFormat="1" ht="24" customHeight="1">
      <c r="B25" s="32"/>
      <c r="C25" s="33"/>
      <c r="D25" s="34"/>
      <c r="E25" s="17"/>
      <c r="F25" s="18"/>
      <c r="G25" s="35"/>
      <c r="H25" s="35"/>
      <c r="I25" s="35"/>
      <c r="J25" s="35"/>
    </row>
    <row r="26" spans="1:13" s="5" customFormat="1" ht="42" customHeight="1">
      <c r="A26" s="36" t="s">
        <v>38</v>
      </c>
      <c r="C26" s="36"/>
      <c r="D26" s="36"/>
      <c r="E26" s="37"/>
      <c r="F26" s="36"/>
      <c r="G26" s="36"/>
      <c r="H26" s="36"/>
      <c r="I26" s="36"/>
      <c r="J26" s="36"/>
      <c r="K26" s="36"/>
      <c r="L26" s="36"/>
      <c r="M26" s="36"/>
    </row>
    <row r="27" ht="39" customHeight="1">
      <c r="F27" s="38"/>
    </row>
    <row r="28" ht="20.25" customHeight="1"/>
    <row r="29" ht="31.5" customHeight="1"/>
    <row r="30" ht="36" customHeight="1"/>
  </sheetData>
  <sheetProtection/>
  <mergeCells count="2">
    <mergeCell ref="B1:J1"/>
    <mergeCell ref="B24:C24"/>
  </mergeCells>
  <printOptions horizontalCentered="1"/>
  <pageMargins left="0.19652777777777777" right="0.16" top="0.66875" bottom="0.5118055555555555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2017-06-09T09:32:20Z</cp:lastPrinted>
  <dcterms:created xsi:type="dcterms:W3CDTF">2012-06-06T01:30:27Z</dcterms:created>
  <dcterms:modified xsi:type="dcterms:W3CDTF">2023-08-03T07:34:11Z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10D2EC908C364CB89DA59DF13C646D5E</vt:lpwstr>
  </property>
  <property fmtid="{D5CDD505-2E9C-101B-9397-08002B2CF9AE}" pid="5" name="commonda">
    <vt:lpwstr>eyJoZGlkIjoiNjIxMGVmZWUzN2JkZTI5MDJmMGZiZmE1ZGU5YWU5MTEifQ==</vt:lpwstr>
  </property>
</Properties>
</file>