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25" activeTab="0"/>
  </bookViews>
  <sheets>
    <sheet name="80-89周岁" sheetId="1" r:id="rId1"/>
    <sheet name="90-99周岁" sheetId="2" r:id="rId2"/>
    <sheet name="100周岁" sheetId="3" r:id="rId3"/>
    <sheet name="停发统计" sheetId="4" r:id="rId4"/>
  </sheets>
  <definedNames/>
  <calcPr fullCalcOnLoad="1"/>
</workbook>
</file>

<file path=xl/sharedStrings.xml><?xml version="1.0" encoding="utf-8"?>
<sst xmlns="http://schemas.openxmlformats.org/spreadsheetml/2006/main" count="154" uniqueCount="51">
  <si>
    <t>融水苗族自治县民政局代发2023年4月80-89周岁老人
高龄补贴发放方案</t>
  </si>
  <si>
    <t>填报单位：融水苗族自治县民政局</t>
  </si>
  <si>
    <t>2023.4.14</t>
  </si>
  <si>
    <t>序号</t>
  </si>
  <si>
    <t>乡镇</t>
  </si>
  <si>
    <t>人数</t>
  </si>
  <si>
    <t>发放标准 
(元/人、月)</t>
  </si>
  <si>
    <t>金额</t>
  </si>
  <si>
    <t>补发
人数</t>
  </si>
  <si>
    <t>补发
金额</t>
  </si>
  <si>
    <t>发放金额(元)</t>
  </si>
  <si>
    <t>备注</t>
  </si>
  <si>
    <t>融水镇</t>
  </si>
  <si>
    <t>2023年2月申请未发放，补发2月份补贴50元。</t>
  </si>
  <si>
    <t>伍荫珍2023年3月失联停发，3月底验证，补发2023年3月1个月补贴50元，2023年4月正常发放。</t>
  </si>
  <si>
    <t>莫炳南2023年2月失联停发，2023年3月验证，补发2023年2月补贴50元，3月满90岁2023年4月正常发放。</t>
  </si>
  <si>
    <t>粟玉英、盘云凡、莫玉杰、潘兆铭、梁章辉、覃仙花、唐廷燕、王宏生、李云章、张永勋、吴柳芳、欧志英、张维政、陈玉人、龙绍清、邓家奎16人2023年2月失联停发，2023年3月验证，补发2023年2月-2023年3月2个月补贴100元，2023年4月正常发放，合计1600元。</t>
  </si>
  <si>
    <t>2023年2月失联停发，2023年3月验证，补发2023年2月-2023年3月2个月补贴100元，2023年4月正常发放。</t>
  </si>
  <si>
    <t>陈永福、兰永珍、梁雪花3人2022年12月失联停发，2023年3月验证，补发2022年12月-2023年3月4个月200元，2023年4月正常发放，合计600元。</t>
  </si>
  <si>
    <t>莫名週2023年7月失联停发，2023年4月拍照验证，补发2023年7月-2023年3月9个月补贴450元，2023年4月正常发放。</t>
  </si>
  <si>
    <t>陆启芬2022年4月失联停发，2023年3月验证，补发2022年4月-2023年3月12个月600元补贴，2023年4月正常发放。</t>
  </si>
  <si>
    <t>永乐镇</t>
  </si>
  <si>
    <t>和睦镇</t>
  </si>
  <si>
    <t>四荣乡</t>
  </si>
  <si>
    <t>2023年3月申请未发放，补发3月份补贴50元。</t>
  </si>
  <si>
    <t>香粉乡</t>
  </si>
  <si>
    <t>安陲乡</t>
  </si>
  <si>
    <t>怀宝镇</t>
  </si>
  <si>
    <t>三防镇</t>
  </si>
  <si>
    <t>汪洞乡</t>
  </si>
  <si>
    <t>同练乡</t>
  </si>
  <si>
    <t>滚贝乡</t>
  </si>
  <si>
    <t>杆洞乡</t>
  </si>
  <si>
    <t>安太乡</t>
  </si>
  <si>
    <t>洞头镇</t>
  </si>
  <si>
    <t>大浪镇</t>
  </si>
  <si>
    <t>白云乡</t>
  </si>
  <si>
    <t>红水乡</t>
  </si>
  <si>
    <t>拱洞乡</t>
  </si>
  <si>
    <t>大年乡</t>
  </si>
  <si>
    <t>良寨乡</t>
  </si>
  <si>
    <t>合计</t>
  </si>
  <si>
    <t>莫炳南2023年2月失联停发，3月满90，补发2023年2月补贴50元，实际发放人数10961人。</t>
  </si>
  <si>
    <t xml:space="preserve">   制表人：           审核人：             分管领导：            单位负责人：</t>
  </si>
  <si>
    <t>融水苗族自治县民政局代发2023年4月90-99周岁老人
高龄补贴发放方案</t>
  </si>
  <si>
    <t>莫炳南2023年2月失联停发，2023年3月验证，补发3月90岁补发3月补贴100元，2023年4月正常发放</t>
  </si>
  <si>
    <t>欧刚2023年2月失联停发，2023年4月拍照验证，补发2023年2月-2023年3月2个月补贴200元，2023年4月正常发放</t>
  </si>
  <si>
    <t>邓家驎已死亡，3月份无发放名单，有补发金额，新增一条发放信息，名单实际1808人。</t>
  </si>
  <si>
    <t>融水苗族自治县民政局代发2023年4月100周岁以上老人高龄补贴发放方案</t>
  </si>
  <si>
    <t>融水县民政局代发2023年4月高龄补贴停发人数统计</t>
  </si>
  <si>
    <t>其中龙秋芝迁出停发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</si>
</sst>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0"/>
      <color indexed="8"/>
      <name val="Arial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="120" zoomScaleNormal="120" workbookViewId="0" topLeftCell="A1">
      <selection activeCell="L9" sqref="L9"/>
    </sheetView>
  </sheetViews>
  <sheetFormatPr defaultColWidth="9.00390625" defaultRowHeight="14.25"/>
  <cols>
    <col min="1" max="1" width="1.4921875" style="1" customWidth="1"/>
    <col min="2" max="2" width="4.75390625" style="1" customWidth="1"/>
    <col min="3" max="3" width="9.50390625" style="32" customWidth="1"/>
    <col min="4" max="4" width="9.125" style="5" customWidth="1"/>
    <col min="5" max="5" width="10.25390625" style="33" customWidth="1"/>
    <col min="6" max="6" width="7.125" style="32" customWidth="1"/>
    <col min="7" max="7" width="5.125" style="5" customWidth="1"/>
    <col min="8" max="8" width="6.00390625" style="5" customWidth="1"/>
    <col min="9" max="9" width="8.625" style="5" customWidth="1"/>
    <col min="10" max="10" width="22.375" style="5" customWidth="1"/>
    <col min="11" max="11" width="18.00390625" style="1" customWidth="1"/>
    <col min="12" max="236" width="9.00390625" style="1" customWidth="1"/>
    <col min="256" max="256" width="9.00390625" style="1" customWidth="1"/>
  </cols>
  <sheetData>
    <row r="1" spans="2:12" ht="43.5" customHeight="1">
      <c r="B1" s="34" t="s">
        <v>0</v>
      </c>
      <c r="C1" s="35"/>
      <c r="D1" s="36"/>
      <c r="E1" s="37"/>
      <c r="F1" s="35"/>
      <c r="G1" s="36"/>
      <c r="H1" s="36"/>
      <c r="I1" s="36"/>
      <c r="J1" s="36"/>
      <c r="K1" s="12"/>
      <c r="L1" s="12"/>
    </row>
    <row r="2" spans="2:12" ht="15" customHeight="1">
      <c r="B2" s="9" t="s">
        <v>1</v>
      </c>
      <c r="C2" s="10"/>
      <c r="D2" s="11"/>
      <c r="E2" s="38"/>
      <c r="F2" s="39"/>
      <c r="J2" s="5" t="s">
        <v>2</v>
      </c>
      <c r="K2" s="12"/>
      <c r="L2" s="12"/>
    </row>
    <row r="3" spans="1:256" s="29" customFormat="1" ht="25.5" customHeight="1">
      <c r="A3" s="40"/>
      <c r="B3" s="41" t="s">
        <v>3</v>
      </c>
      <c r="C3" s="41" t="s">
        <v>4</v>
      </c>
      <c r="D3" s="42" t="s">
        <v>5</v>
      </c>
      <c r="E3" s="43" t="s">
        <v>6</v>
      </c>
      <c r="F3" s="43" t="s">
        <v>7</v>
      </c>
      <c r="G3" s="43" t="s">
        <v>8</v>
      </c>
      <c r="H3" s="43" t="s">
        <v>9</v>
      </c>
      <c r="I3" s="43" t="s">
        <v>10</v>
      </c>
      <c r="J3" s="55" t="s">
        <v>11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V3" s="40"/>
    </row>
    <row r="4" spans="2:11" s="2" customFormat="1" ht="18" customHeight="1">
      <c r="B4" s="44">
        <v>1</v>
      </c>
      <c r="C4" s="44" t="s">
        <v>12</v>
      </c>
      <c r="D4" s="66">
        <v>1598</v>
      </c>
      <c r="E4" s="44">
        <v>50</v>
      </c>
      <c r="F4" s="64">
        <f>E4*D4</f>
        <v>79900</v>
      </c>
      <c r="G4" s="21">
        <v>20</v>
      </c>
      <c r="H4" s="21">
        <v>1000</v>
      </c>
      <c r="I4" s="64">
        <f>F4+H4+H5+H6+H7+H8+H9+H10</f>
        <v>84250</v>
      </c>
      <c r="J4" s="56" t="s">
        <v>13</v>
      </c>
      <c r="K4" s="57"/>
    </row>
    <row r="5" spans="2:11" s="2" customFormat="1" ht="21" customHeight="1">
      <c r="B5" s="60"/>
      <c r="C5" s="60"/>
      <c r="D5" s="67"/>
      <c r="E5" s="60"/>
      <c r="F5" s="68"/>
      <c r="G5" s="21">
        <v>1</v>
      </c>
      <c r="H5" s="21">
        <v>50</v>
      </c>
      <c r="I5" s="68"/>
      <c r="J5" s="56" t="s">
        <v>14</v>
      </c>
      <c r="K5" s="57"/>
    </row>
    <row r="6" spans="2:11" s="2" customFormat="1" ht="30.75" customHeight="1">
      <c r="B6" s="60"/>
      <c r="C6" s="60"/>
      <c r="D6" s="67"/>
      <c r="E6" s="60"/>
      <c r="F6" s="68"/>
      <c r="G6" s="21">
        <v>1</v>
      </c>
      <c r="H6" s="21">
        <v>50</v>
      </c>
      <c r="I6" s="68"/>
      <c r="J6" s="56" t="s">
        <v>15</v>
      </c>
      <c r="K6" s="57"/>
    </row>
    <row r="7" spans="2:11" s="2" customFormat="1" ht="54" customHeight="1">
      <c r="B7" s="60"/>
      <c r="C7" s="60"/>
      <c r="D7" s="67"/>
      <c r="E7" s="60"/>
      <c r="F7" s="68"/>
      <c r="G7" s="21">
        <v>16</v>
      </c>
      <c r="H7" s="21">
        <v>1600</v>
      </c>
      <c r="I7" s="68"/>
      <c r="J7" s="56" t="s">
        <v>16</v>
      </c>
      <c r="K7" s="70" t="s">
        <v>17</v>
      </c>
    </row>
    <row r="8" spans="2:11" s="2" customFormat="1" ht="39" customHeight="1">
      <c r="B8" s="60"/>
      <c r="C8" s="60"/>
      <c r="D8" s="67"/>
      <c r="E8" s="60"/>
      <c r="F8" s="68"/>
      <c r="G8" s="21">
        <v>3</v>
      </c>
      <c r="H8" s="21">
        <v>600</v>
      </c>
      <c r="I8" s="68"/>
      <c r="J8" s="56" t="s">
        <v>18</v>
      </c>
      <c r="K8" s="57"/>
    </row>
    <row r="9" spans="2:11" s="2" customFormat="1" ht="39" customHeight="1">
      <c r="B9" s="60"/>
      <c r="C9" s="60"/>
      <c r="D9" s="67"/>
      <c r="E9" s="60"/>
      <c r="F9" s="68"/>
      <c r="G9" s="21">
        <v>1</v>
      </c>
      <c r="H9" s="21">
        <v>450</v>
      </c>
      <c r="I9" s="68"/>
      <c r="J9" s="56" t="s">
        <v>19</v>
      </c>
      <c r="K9" s="57"/>
    </row>
    <row r="10" spans="2:11" s="2" customFormat="1" ht="27" customHeight="1">
      <c r="B10" s="60"/>
      <c r="C10" s="60"/>
      <c r="D10" s="67"/>
      <c r="E10" s="60"/>
      <c r="F10" s="68"/>
      <c r="G10" s="21">
        <v>1</v>
      </c>
      <c r="H10" s="21">
        <v>600</v>
      </c>
      <c r="I10" s="65"/>
      <c r="J10" s="56" t="s">
        <v>20</v>
      </c>
      <c r="K10" s="57"/>
    </row>
    <row r="11" spans="2:11" s="2" customFormat="1" ht="15" customHeight="1">
      <c r="B11" s="45">
        <v>2</v>
      </c>
      <c r="C11" s="45" t="s">
        <v>21</v>
      </c>
      <c r="D11" s="69">
        <v>636</v>
      </c>
      <c r="E11" s="45">
        <v>50</v>
      </c>
      <c r="F11" s="21">
        <f>E11*D11</f>
        <v>31800</v>
      </c>
      <c r="G11" s="21">
        <v>0</v>
      </c>
      <c r="H11" s="21">
        <v>50</v>
      </c>
      <c r="I11" s="21">
        <f>F11+H11</f>
        <v>31850</v>
      </c>
      <c r="J11" s="56"/>
      <c r="K11" s="57"/>
    </row>
    <row r="12" spans="2:11" s="2" customFormat="1" ht="15" customHeight="1">
      <c r="B12" s="44">
        <v>3</v>
      </c>
      <c r="C12" s="44" t="s">
        <v>22</v>
      </c>
      <c r="D12" s="66">
        <v>583</v>
      </c>
      <c r="E12" s="44">
        <v>50</v>
      </c>
      <c r="F12" s="64">
        <f>E12*D12</f>
        <v>29150</v>
      </c>
      <c r="G12" s="21">
        <v>0</v>
      </c>
      <c r="H12" s="21">
        <f>G12*50</f>
        <v>0</v>
      </c>
      <c r="I12" s="21">
        <f>F12+H12</f>
        <v>29150</v>
      </c>
      <c r="J12" s="56"/>
      <c r="K12" s="57"/>
    </row>
    <row r="13" spans="2:11" s="2" customFormat="1" ht="15" customHeight="1">
      <c r="B13" s="45">
        <v>4</v>
      </c>
      <c r="C13" s="45" t="s">
        <v>23</v>
      </c>
      <c r="D13" s="69">
        <v>547</v>
      </c>
      <c r="E13" s="45">
        <v>50</v>
      </c>
      <c r="F13" s="21">
        <f aca="true" t="shared" si="0" ref="F13:F29">E13*D13</f>
        <v>27350</v>
      </c>
      <c r="G13" s="21">
        <v>1</v>
      </c>
      <c r="H13" s="21">
        <f aca="true" t="shared" si="1" ref="H13:H29">G13*50</f>
        <v>50</v>
      </c>
      <c r="I13" s="21">
        <f aca="true" t="shared" si="2" ref="I13:I22">F13+H13</f>
        <v>27400</v>
      </c>
      <c r="J13" s="56" t="s">
        <v>24</v>
      </c>
      <c r="K13" s="57"/>
    </row>
    <row r="14" spans="2:11" s="2" customFormat="1" ht="15" customHeight="1">
      <c r="B14" s="45">
        <v>5</v>
      </c>
      <c r="C14" s="45" t="s">
        <v>25</v>
      </c>
      <c r="D14" s="69">
        <v>294</v>
      </c>
      <c r="E14" s="45">
        <v>50</v>
      </c>
      <c r="F14" s="21">
        <f t="shared" si="0"/>
        <v>14700</v>
      </c>
      <c r="G14" s="21">
        <v>0</v>
      </c>
      <c r="H14" s="21">
        <f t="shared" si="1"/>
        <v>0</v>
      </c>
      <c r="I14" s="21">
        <f t="shared" si="2"/>
        <v>14700</v>
      </c>
      <c r="J14" s="56"/>
      <c r="K14" s="57"/>
    </row>
    <row r="15" spans="2:11" s="2" customFormat="1" ht="15" customHeight="1">
      <c r="B15" s="45">
        <v>6</v>
      </c>
      <c r="C15" s="45" t="s">
        <v>26</v>
      </c>
      <c r="D15" s="69">
        <v>479</v>
      </c>
      <c r="E15" s="45">
        <v>50</v>
      </c>
      <c r="F15" s="21">
        <f t="shared" si="0"/>
        <v>23950</v>
      </c>
      <c r="G15" s="21">
        <v>3</v>
      </c>
      <c r="H15" s="21">
        <f t="shared" si="1"/>
        <v>150</v>
      </c>
      <c r="I15" s="21">
        <f t="shared" si="2"/>
        <v>24100</v>
      </c>
      <c r="J15" s="56" t="s">
        <v>24</v>
      </c>
      <c r="K15" s="57"/>
    </row>
    <row r="16" spans="2:11" s="2" customFormat="1" ht="15" customHeight="1">
      <c r="B16" s="45">
        <v>7</v>
      </c>
      <c r="C16" s="45" t="s">
        <v>27</v>
      </c>
      <c r="D16" s="69">
        <v>384</v>
      </c>
      <c r="E16" s="45">
        <v>50</v>
      </c>
      <c r="F16" s="21">
        <f t="shared" si="0"/>
        <v>19200</v>
      </c>
      <c r="G16" s="21">
        <v>0</v>
      </c>
      <c r="H16" s="21">
        <f t="shared" si="1"/>
        <v>0</v>
      </c>
      <c r="I16" s="21">
        <f t="shared" si="2"/>
        <v>19200</v>
      </c>
      <c r="J16" s="56"/>
      <c r="K16" s="57"/>
    </row>
    <row r="17" spans="2:11" s="2" customFormat="1" ht="15" customHeight="1">
      <c r="B17" s="45">
        <v>8</v>
      </c>
      <c r="C17" s="45" t="s">
        <v>28</v>
      </c>
      <c r="D17" s="69">
        <v>515</v>
      </c>
      <c r="E17" s="45">
        <v>50</v>
      </c>
      <c r="F17" s="21">
        <f t="shared" si="0"/>
        <v>25750</v>
      </c>
      <c r="G17" s="21">
        <v>3</v>
      </c>
      <c r="H17" s="21">
        <f t="shared" si="1"/>
        <v>150</v>
      </c>
      <c r="I17" s="21">
        <f t="shared" si="2"/>
        <v>25900</v>
      </c>
      <c r="J17" s="56" t="s">
        <v>24</v>
      </c>
      <c r="K17" s="57"/>
    </row>
    <row r="18" spans="2:11" s="2" customFormat="1" ht="15" customHeight="1">
      <c r="B18" s="45">
        <v>9</v>
      </c>
      <c r="C18" s="45" t="s">
        <v>29</v>
      </c>
      <c r="D18" s="69">
        <v>381</v>
      </c>
      <c r="E18" s="45">
        <v>50</v>
      </c>
      <c r="F18" s="21">
        <f t="shared" si="0"/>
        <v>19050</v>
      </c>
      <c r="G18" s="21">
        <v>4</v>
      </c>
      <c r="H18" s="21">
        <f t="shared" si="1"/>
        <v>200</v>
      </c>
      <c r="I18" s="21">
        <f t="shared" si="2"/>
        <v>19250</v>
      </c>
      <c r="J18" s="56" t="s">
        <v>24</v>
      </c>
      <c r="K18" s="57"/>
    </row>
    <row r="19" spans="2:11" s="2" customFormat="1" ht="15" customHeight="1">
      <c r="B19" s="45">
        <v>10</v>
      </c>
      <c r="C19" s="45" t="s">
        <v>30</v>
      </c>
      <c r="D19" s="69">
        <v>240</v>
      </c>
      <c r="E19" s="45">
        <v>50</v>
      </c>
      <c r="F19" s="21">
        <f t="shared" si="0"/>
        <v>12000</v>
      </c>
      <c r="G19" s="21">
        <v>0</v>
      </c>
      <c r="H19" s="21">
        <f t="shared" si="1"/>
        <v>0</v>
      </c>
      <c r="I19" s="21">
        <f t="shared" si="2"/>
        <v>12000</v>
      </c>
      <c r="J19" s="56"/>
      <c r="K19" s="57"/>
    </row>
    <row r="20" spans="2:11" s="2" customFormat="1" ht="15" customHeight="1">
      <c r="B20" s="45">
        <v>11</v>
      </c>
      <c r="C20" s="45" t="s">
        <v>31</v>
      </c>
      <c r="D20" s="69">
        <v>413</v>
      </c>
      <c r="E20" s="45">
        <v>50</v>
      </c>
      <c r="F20" s="21">
        <f t="shared" si="0"/>
        <v>20650</v>
      </c>
      <c r="G20" s="21">
        <v>0</v>
      </c>
      <c r="H20" s="21">
        <f t="shared" si="1"/>
        <v>0</v>
      </c>
      <c r="I20" s="21">
        <f t="shared" si="2"/>
        <v>20650</v>
      </c>
      <c r="J20" s="56"/>
      <c r="K20" s="57"/>
    </row>
    <row r="21" spans="2:11" s="2" customFormat="1" ht="15" customHeight="1">
      <c r="B21" s="45">
        <v>12</v>
      </c>
      <c r="C21" s="45" t="s">
        <v>32</v>
      </c>
      <c r="D21" s="69">
        <v>726</v>
      </c>
      <c r="E21" s="45">
        <v>50</v>
      </c>
      <c r="F21" s="21">
        <f t="shared" si="0"/>
        <v>36300</v>
      </c>
      <c r="G21" s="21">
        <v>10</v>
      </c>
      <c r="H21" s="21">
        <f t="shared" si="1"/>
        <v>500</v>
      </c>
      <c r="I21" s="21">
        <f t="shared" si="2"/>
        <v>36800</v>
      </c>
      <c r="J21" s="56" t="s">
        <v>24</v>
      </c>
      <c r="K21" s="57"/>
    </row>
    <row r="22" spans="2:11" s="2" customFormat="1" ht="18.75" customHeight="1">
      <c r="B22" s="44">
        <v>13</v>
      </c>
      <c r="C22" s="44" t="s">
        <v>33</v>
      </c>
      <c r="D22" s="66">
        <v>553</v>
      </c>
      <c r="E22" s="44">
        <v>50</v>
      </c>
      <c r="F22" s="64">
        <f t="shared" si="0"/>
        <v>27650</v>
      </c>
      <c r="G22" s="21">
        <v>3</v>
      </c>
      <c r="H22" s="21">
        <f t="shared" si="1"/>
        <v>150</v>
      </c>
      <c r="I22" s="21">
        <f t="shared" si="2"/>
        <v>27800</v>
      </c>
      <c r="J22" s="56" t="s">
        <v>24</v>
      </c>
      <c r="K22" s="57"/>
    </row>
    <row r="23" spans="2:11" s="2" customFormat="1" ht="15" customHeight="1">
      <c r="B23" s="45">
        <v>14</v>
      </c>
      <c r="C23" s="45" t="s">
        <v>34</v>
      </c>
      <c r="D23" s="69">
        <v>490</v>
      </c>
      <c r="E23" s="45">
        <v>50</v>
      </c>
      <c r="F23" s="21">
        <f aca="true" t="shared" si="3" ref="F23:F29">E23*D23</f>
        <v>24500</v>
      </c>
      <c r="G23" s="21">
        <v>1</v>
      </c>
      <c r="H23" s="21">
        <f aca="true" t="shared" si="4" ref="H23:H29">G23*50</f>
        <v>50</v>
      </c>
      <c r="I23" s="21">
        <f aca="true" t="shared" si="5" ref="I23:I29">F23+H23</f>
        <v>24550</v>
      </c>
      <c r="J23" s="56" t="s">
        <v>24</v>
      </c>
      <c r="K23" s="57"/>
    </row>
    <row r="24" spans="2:11" s="2" customFormat="1" ht="15" customHeight="1">
      <c r="B24" s="45">
        <v>15</v>
      </c>
      <c r="C24" s="45" t="s">
        <v>35</v>
      </c>
      <c r="D24" s="69">
        <v>576</v>
      </c>
      <c r="E24" s="45">
        <v>50</v>
      </c>
      <c r="F24" s="21">
        <f t="shared" si="3"/>
        <v>28800</v>
      </c>
      <c r="G24" s="21">
        <v>19</v>
      </c>
      <c r="H24" s="21">
        <f t="shared" si="4"/>
        <v>950</v>
      </c>
      <c r="I24" s="21">
        <f t="shared" si="5"/>
        <v>29750</v>
      </c>
      <c r="J24" s="56" t="s">
        <v>24</v>
      </c>
      <c r="K24" s="57"/>
    </row>
    <row r="25" spans="2:11" s="2" customFormat="1" ht="15" customHeight="1">
      <c r="B25" s="45">
        <v>16</v>
      </c>
      <c r="C25" s="45" t="s">
        <v>36</v>
      </c>
      <c r="D25" s="69">
        <v>797</v>
      </c>
      <c r="E25" s="45">
        <v>50</v>
      </c>
      <c r="F25" s="21">
        <f t="shared" si="3"/>
        <v>39850</v>
      </c>
      <c r="G25" s="21">
        <v>9</v>
      </c>
      <c r="H25" s="21">
        <f t="shared" si="4"/>
        <v>450</v>
      </c>
      <c r="I25" s="21">
        <f t="shared" si="5"/>
        <v>40300</v>
      </c>
      <c r="J25" s="56" t="s">
        <v>24</v>
      </c>
      <c r="K25" s="57"/>
    </row>
    <row r="26" spans="2:11" s="2" customFormat="1" ht="15" customHeight="1">
      <c r="B26" s="45">
        <v>17</v>
      </c>
      <c r="C26" s="45" t="s">
        <v>37</v>
      </c>
      <c r="D26" s="69">
        <v>470</v>
      </c>
      <c r="E26" s="45">
        <v>50</v>
      </c>
      <c r="F26" s="21">
        <f t="shared" si="3"/>
        <v>23500</v>
      </c>
      <c r="G26" s="21">
        <v>2</v>
      </c>
      <c r="H26" s="21">
        <f t="shared" si="4"/>
        <v>100</v>
      </c>
      <c r="I26" s="21">
        <f t="shared" si="5"/>
        <v>23600</v>
      </c>
      <c r="J26" s="56" t="s">
        <v>24</v>
      </c>
      <c r="K26" s="57"/>
    </row>
    <row r="27" spans="2:11" s="2" customFormat="1" ht="15" customHeight="1">
      <c r="B27" s="45">
        <v>18</v>
      </c>
      <c r="C27" s="45" t="s">
        <v>38</v>
      </c>
      <c r="D27" s="69">
        <v>622</v>
      </c>
      <c r="E27" s="45">
        <v>50</v>
      </c>
      <c r="F27" s="21">
        <f t="shared" si="3"/>
        <v>31100</v>
      </c>
      <c r="G27" s="21">
        <v>0</v>
      </c>
      <c r="H27" s="21">
        <f t="shared" si="4"/>
        <v>0</v>
      </c>
      <c r="I27" s="21">
        <f t="shared" si="5"/>
        <v>31100</v>
      </c>
      <c r="J27" s="56"/>
      <c r="K27" s="57"/>
    </row>
    <row r="28" spans="2:11" s="2" customFormat="1" ht="15" customHeight="1">
      <c r="B28" s="45">
        <v>19</v>
      </c>
      <c r="C28" s="45" t="s">
        <v>39</v>
      </c>
      <c r="D28" s="69">
        <v>332</v>
      </c>
      <c r="E28" s="45">
        <v>50</v>
      </c>
      <c r="F28" s="21">
        <f t="shared" si="3"/>
        <v>16600</v>
      </c>
      <c r="G28" s="21">
        <v>0</v>
      </c>
      <c r="H28" s="21">
        <f t="shared" si="4"/>
        <v>0</v>
      </c>
      <c r="I28" s="21">
        <f t="shared" si="5"/>
        <v>16600</v>
      </c>
      <c r="J28" s="56"/>
      <c r="K28" s="57"/>
    </row>
    <row r="29" spans="2:11" s="2" customFormat="1" ht="15" customHeight="1">
      <c r="B29" s="45">
        <v>20</v>
      </c>
      <c r="C29" s="45" t="s">
        <v>40</v>
      </c>
      <c r="D29" s="69">
        <v>324</v>
      </c>
      <c r="E29" s="45">
        <v>50</v>
      </c>
      <c r="F29" s="21">
        <f t="shared" si="3"/>
        <v>16200</v>
      </c>
      <c r="G29" s="21">
        <v>1</v>
      </c>
      <c r="H29" s="21">
        <f t="shared" si="4"/>
        <v>50</v>
      </c>
      <c r="I29" s="21">
        <f t="shared" si="5"/>
        <v>16250</v>
      </c>
      <c r="J29" s="56" t="s">
        <v>24</v>
      </c>
      <c r="K29" s="57"/>
    </row>
    <row r="30" spans="1:256" s="3" customFormat="1" ht="27.75" customHeight="1">
      <c r="A30" s="46"/>
      <c r="B30" s="27" t="s">
        <v>41</v>
      </c>
      <c r="C30" s="27"/>
      <c r="D30" s="47">
        <f>SUM(D4:D29)</f>
        <v>10960</v>
      </c>
      <c r="E30" s="47"/>
      <c r="F30" s="47">
        <f>SUM(F4:F29)</f>
        <v>548000</v>
      </c>
      <c r="G30" s="47">
        <f>SUM(G4:G29)</f>
        <v>99</v>
      </c>
      <c r="H30" s="47">
        <f>SUM(H4:H29)</f>
        <v>7200</v>
      </c>
      <c r="I30" s="47">
        <f>SUM(I4:I29)</f>
        <v>555200</v>
      </c>
      <c r="J30" s="56" t="s">
        <v>42</v>
      </c>
      <c r="K30" s="49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V30" s="46"/>
    </row>
    <row r="31" spans="2:10" s="30" customFormat="1" ht="9" customHeight="1">
      <c r="B31" s="48"/>
      <c r="C31" s="49"/>
      <c r="D31" s="50"/>
      <c r="E31" s="38"/>
      <c r="F31" s="39"/>
      <c r="G31" s="51"/>
      <c r="H31" s="51"/>
      <c r="I31" s="51"/>
      <c r="J31" s="51"/>
    </row>
    <row r="32" spans="1:13" s="31" customFormat="1" ht="42" customHeight="1">
      <c r="A32" s="52" t="s">
        <v>43</v>
      </c>
      <c r="C32" s="52"/>
      <c r="D32" s="52"/>
      <c r="E32" s="53"/>
      <c r="F32" s="52"/>
      <c r="G32" s="52"/>
      <c r="H32" s="52"/>
      <c r="I32" s="52"/>
      <c r="J32" s="52"/>
      <c r="K32" s="52"/>
      <c r="L32" s="52"/>
      <c r="M32" s="52"/>
    </row>
    <row r="33" ht="39" customHeight="1">
      <c r="F33" s="54"/>
    </row>
    <row r="34" ht="20.25" customHeight="1"/>
    <row r="35" ht="31.5" customHeight="1"/>
    <row r="36" ht="36" customHeight="1"/>
  </sheetData>
  <sheetProtection/>
  <mergeCells count="8">
    <mergeCell ref="B1:J1"/>
    <mergeCell ref="B30:C30"/>
    <mergeCell ref="B4:B10"/>
    <mergeCell ref="C4:C10"/>
    <mergeCell ref="D4:D10"/>
    <mergeCell ref="E4:E10"/>
    <mergeCell ref="F4:F10"/>
    <mergeCell ref="I4:I10"/>
  </mergeCells>
  <printOptions horizontalCentered="1"/>
  <pageMargins left="0.19652777777777777" right="0.16" top="0.66875" bottom="0.236111111111111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zoomScale="145" zoomScaleNormal="145" workbookViewId="0" topLeftCell="A1">
      <selection activeCell="C21" sqref="C21"/>
    </sheetView>
  </sheetViews>
  <sheetFormatPr defaultColWidth="9.00390625" defaultRowHeight="14.25"/>
  <cols>
    <col min="1" max="1" width="1.4921875" style="1" customWidth="1"/>
    <col min="2" max="2" width="4.75390625" style="1" customWidth="1"/>
    <col min="3" max="3" width="9.50390625" style="32" customWidth="1"/>
    <col min="4" max="4" width="9.125" style="5" customWidth="1"/>
    <col min="5" max="5" width="10.25390625" style="33" customWidth="1"/>
    <col min="6" max="6" width="7.125" style="32" customWidth="1"/>
    <col min="7" max="7" width="5.125" style="5" customWidth="1"/>
    <col min="8" max="8" width="6.00390625" style="5" customWidth="1"/>
    <col min="9" max="9" width="8.625" style="5" customWidth="1"/>
    <col min="10" max="10" width="22.125" style="5" customWidth="1"/>
    <col min="11" max="11" width="15.125" style="1" customWidth="1"/>
    <col min="12" max="236" width="9.00390625" style="1" customWidth="1"/>
    <col min="256" max="256" width="9.00390625" style="1" customWidth="1"/>
  </cols>
  <sheetData>
    <row r="1" spans="2:12" ht="49.5" customHeight="1">
      <c r="B1" s="34" t="s">
        <v>44</v>
      </c>
      <c r="C1" s="35"/>
      <c r="D1" s="36"/>
      <c r="E1" s="37"/>
      <c r="F1" s="35"/>
      <c r="G1" s="36"/>
      <c r="H1" s="36"/>
      <c r="I1" s="36"/>
      <c r="J1" s="36"/>
      <c r="K1" s="12"/>
      <c r="L1" s="12"/>
    </row>
    <row r="2" spans="2:12" ht="22.5">
      <c r="B2" s="9" t="s">
        <v>1</v>
      </c>
      <c r="C2" s="10"/>
      <c r="D2" s="11"/>
      <c r="E2" s="38"/>
      <c r="F2" s="39"/>
      <c r="J2" s="5" t="s">
        <v>2</v>
      </c>
      <c r="K2" s="12"/>
      <c r="L2" s="12"/>
    </row>
    <row r="3" spans="1:256" s="29" customFormat="1" ht="27.75" customHeight="1">
      <c r="A3" s="40"/>
      <c r="B3" s="41" t="s">
        <v>3</v>
      </c>
      <c r="C3" s="41" t="s">
        <v>4</v>
      </c>
      <c r="D3" s="42" t="s">
        <v>5</v>
      </c>
      <c r="E3" s="43" t="s">
        <v>6</v>
      </c>
      <c r="F3" s="43" t="s">
        <v>7</v>
      </c>
      <c r="G3" s="43" t="s">
        <v>8</v>
      </c>
      <c r="H3" s="43" t="s">
        <v>9</v>
      </c>
      <c r="I3" s="43" t="s">
        <v>10</v>
      </c>
      <c r="J3" s="55" t="s">
        <v>11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V3" s="40"/>
    </row>
    <row r="4" spans="1:256" s="29" customFormat="1" ht="27.75" customHeight="1">
      <c r="A4" s="40"/>
      <c r="B4" s="44">
        <v>1</v>
      </c>
      <c r="C4" s="44" t="s">
        <v>12</v>
      </c>
      <c r="D4" s="16">
        <v>260</v>
      </c>
      <c r="E4" s="16">
        <v>100</v>
      </c>
      <c r="F4" s="59">
        <f>D4*E4</f>
        <v>26000</v>
      </c>
      <c r="G4" s="21">
        <v>1</v>
      </c>
      <c r="H4" s="21">
        <v>100</v>
      </c>
      <c r="I4" s="64">
        <f>F4+H4+H5</f>
        <v>26300</v>
      </c>
      <c r="J4" s="56" t="s">
        <v>45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V4" s="40"/>
    </row>
    <row r="5" spans="2:11" s="2" customFormat="1" ht="18.75" customHeight="1">
      <c r="B5" s="60"/>
      <c r="C5" s="60"/>
      <c r="D5" s="61"/>
      <c r="E5" s="61"/>
      <c r="F5" s="62"/>
      <c r="G5" s="21">
        <v>1</v>
      </c>
      <c r="H5" s="21">
        <v>200</v>
      </c>
      <c r="I5" s="65"/>
      <c r="J5" s="56" t="s">
        <v>46</v>
      </c>
      <c r="K5" s="57"/>
    </row>
    <row r="6" spans="2:11" s="2" customFormat="1" ht="18.75" customHeight="1">
      <c r="B6" s="45">
        <v>2</v>
      </c>
      <c r="C6" s="45" t="s">
        <v>21</v>
      </c>
      <c r="D6" s="17">
        <v>117</v>
      </c>
      <c r="E6" s="17">
        <v>100</v>
      </c>
      <c r="F6" s="63">
        <f aca="true" t="shared" si="0" ref="F6:F24">D6*E6</f>
        <v>11700</v>
      </c>
      <c r="G6" s="21">
        <v>0</v>
      </c>
      <c r="H6" s="21">
        <v>0</v>
      </c>
      <c r="I6" s="21">
        <f>F6+H6</f>
        <v>11700</v>
      </c>
      <c r="J6" s="56"/>
      <c r="K6" s="57"/>
    </row>
    <row r="7" spans="2:11" s="2" customFormat="1" ht="18.75" customHeight="1">
      <c r="B7" s="45">
        <v>3</v>
      </c>
      <c r="C7" s="45" t="s">
        <v>22</v>
      </c>
      <c r="D7" s="17">
        <v>77</v>
      </c>
      <c r="E7" s="17">
        <v>100</v>
      </c>
      <c r="F7" s="63">
        <f t="shared" si="0"/>
        <v>7700</v>
      </c>
      <c r="G7" s="21">
        <v>0</v>
      </c>
      <c r="H7" s="21">
        <v>0</v>
      </c>
      <c r="I7" s="21">
        <f aca="true" t="shared" si="1" ref="I7:I24">F7+H7</f>
        <v>7700</v>
      </c>
      <c r="J7" s="56"/>
      <c r="K7" s="57"/>
    </row>
    <row r="8" spans="2:11" s="2" customFormat="1" ht="18.75" customHeight="1">
      <c r="B8" s="45">
        <v>4</v>
      </c>
      <c r="C8" s="45" t="s">
        <v>23</v>
      </c>
      <c r="D8" s="17">
        <v>88</v>
      </c>
      <c r="E8" s="17">
        <v>100</v>
      </c>
      <c r="F8" s="63">
        <f t="shared" si="0"/>
        <v>8800</v>
      </c>
      <c r="G8" s="21">
        <v>0</v>
      </c>
      <c r="H8" s="21">
        <v>0</v>
      </c>
      <c r="I8" s="21">
        <f t="shared" si="1"/>
        <v>8800</v>
      </c>
      <c r="J8" s="56"/>
      <c r="K8" s="57"/>
    </row>
    <row r="9" spans="2:11" s="2" customFormat="1" ht="18.75" customHeight="1">
      <c r="B9" s="45">
        <v>5</v>
      </c>
      <c r="C9" s="45" t="s">
        <v>25</v>
      </c>
      <c r="D9" s="17">
        <v>64</v>
      </c>
      <c r="E9" s="17">
        <v>100</v>
      </c>
      <c r="F9" s="63">
        <f t="shared" si="0"/>
        <v>6400</v>
      </c>
      <c r="G9" s="21">
        <v>0</v>
      </c>
      <c r="H9" s="21">
        <v>0</v>
      </c>
      <c r="I9" s="21">
        <f t="shared" si="1"/>
        <v>6400</v>
      </c>
      <c r="J9" s="56"/>
      <c r="K9" s="57"/>
    </row>
    <row r="10" spans="2:11" s="2" customFormat="1" ht="18.75" customHeight="1">
      <c r="B10" s="45">
        <v>6</v>
      </c>
      <c r="C10" s="45" t="s">
        <v>26</v>
      </c>
      <c r="D10" s="17">
        <v>97</v>
      </c>
      <c r="E10" s="17">
        <v>100</v>
      </c>
      <c r="F10" s="63">
        <f t="shared" si="0"/>
        <v>9700</v>
      </c>
      <c r="G10" s="21">
        <v>0</v>
      </c>
      <c r="H10" s="21">
        <v>0</v>
      </c>
      <c r="I10" s="21">
        <f t="shared" si="1"/>
        <v>9700</v>
      </c>
      <c r="J10" s="56"/>
      <c r="K10" s="57"/>
    </row>
    <row r="11" spans="2:11" s="2" customFormat="1" ht="18.75" customHeight="1">
      <c r="B11" s="45">
        <v>7</v>
      </c>
      <c r="C11" s="45" t="s">
        <v>27</v>
      </c>
      <c r="D11" s="17">
        <v>58</v>
      </c>
      <c r="E11" s="17">
        <v>100</v>
      </c>
      <c r="F11" s="63">
        <f t="shared" si="0"/>
        <v>5800</v>
      </c>
      <c r="G11" s="21">
        <v>0</v>
      </c>
      <c r="H11" s="21">
        <v>0</v>
      </c>
      <c r="I11" s="21">
        <f t="shared" si="1"/>
        <v>5800</v>
      </c>
      <c r="J11" s="56"/>
      <c r="K11" s="57"/>
    </row>
    <row r="12" spans="2:11" s="2" customFormat="1" ht="18.75" customHeight="1">
      <c r="B12" s="45">
        <v>8</v>
      </c>
      <c r="C12" s="45" t="s">
        <v>28</v>
      </c>
      <c r="D12" s="17">
        <v>74</v>
      </c>
      <c r="E12" s="17">
        <v>100</v>
      </c>
      <c r="F12" s="63">
        <f t="shared" si="0"/>
        <v>7400</v>
      </c>
      <c r="G12" s="21">
        <v>0</v>
      </c>
      <c r="H12" s="21">
        <v>0</v>
      </c>
      <c r="I12" s="21">
        <f t="shared" si="1"/>
        <v>7400</v>
      </c>
      <c r="J12" s="56"/>
      <c r="K12" s="57"/>
    </row>
    <row r="13" spans="2:11" s="2" customFormat="1" ht="18.75" customHeight="1">
      <c r="B13" s="45">
        <v>9</v>
      </c>
      <c r="C13" s="45" t="s">
        <v>29</v>
      </c>
      <c r="D13" s="17">
        <v>65</v>
      </c>
      <c r="E13" s="17">
        <v>100</v>
      </c>
      <c r="F13" s="63">
        <f t="shared" si="0"/>
        <v>6500</v>
      </c>
      <c r="G13" s="21">
        <v>0</v>
      </c>
      <c r="H13" s="21">
        <v>0</v>
      </c>
      <c r="I13" s="21">
        <f t="shared" si="1"/>
        <v>6500</v>
      </c>
      <c r="J13" s="56"/>
      <c r="K13" s="57"/>
    </row>
    <row r="14" spans="2:11" s="2" customFormat="1" ht="18.75" customHeight="1">
      <c r="B14" s="45">
        <v>10</v>
      </c>
      <c r="C14" s="45" t="s">
        <v>30</v>
      </c>
      <c r="D14" s="17">
        <v>42</v>
      </c>
      <c r="E14" s="17">
        <v>100</v>
      </c>
      <c r="F14" s="63">
        <f t="shared" si="0"/>
        <v>4200</v>
      </c>
      <c r="G14" s="21">
        <v>0</v>
      </c>
      <c r="H14" s="21">
        <v>0</v>
      </c>
      <c r="I14" s="21">
        <f t="shared" si="1"/>
        <v>4200</v>
      </c>
      <c r="J14" s="56"/>
      <c r="K14" s="57"/>
    </row>
    <row r="15" spans="2:11" s="2" customFormat="1" ht="18.75" customHeight="1">
      <c r="B15" s="45">
        <v>11</v>
      </c>
      <c r="C15" s="45" t="s">
        <v>31</v>
      </c>
      <c r="D15" s="17">
        <v>68</v>
      </c>
      <c r="E15" s="17">
        <v>100</v>
      </c>
      <c r="F15" s="63">
        <f t="shared" si="0"/>
        <v>6800</v>
      </c>
      <c r="G15" s="21">
        <v>0</v>
      </c>
      <c r="H15" s="21">
        <v>0</v>
      </c>
      <c r="I15" s="21">
        <f t="shared" si="1"/>
        <v>6800</v>
      </c>
      <c r="J15" s="56"/>
      <c r="K15" s="57"/>
    </row>
    <row r="16" spans="2:11" s="2" customFormat="1" ht="18.75" customHeight="1">
      <c r="B16" s="45">
        <v>12</v>
      </c>
      <c r="C16" s="45" t="s">
        <v>32</v>
      </c>
      <c r="D16" s="17">
        <v>110</v>
      </c>
      <c r="E16" s="17">
        <v>100</v>
      </c>
      <c r="F16" s="63">
        <f t="shared" si="0"/>
        <v>11000</v>
      </c>
      <c r="G16" s="21">
        <v>0</v>
      </c>
      <c r="H16" s="21">
        <v>0</v>
      </c>
      <c r="I16" s="21">
        <f t="shared" si="1"/>
        <v>11000</v>
      </c>
      <c r="J16" s="56"/>
      <c r="K16" s="57"/>
    </row>
    <row r="17" spans="2:11" s="2" customFormat="1" ht="18.75" customHeight="1">
      <c r="B17" s="45">
        <v>13</v>
      </c>
      <c r="C17" s="45" t="s">
        <v>33</v>
      </c>
      <c r="D17" s="17">
        <v>87</v>
      </c>
      <c r="E17" s="17">
        <v>100</v>
      </c>
      <c r="F17" s="63">
        <f t="shared" si="0"/>
        <v>8700</v>
      </c>
      <c r="G17" s="21">
        <v>0</v>
      </c>
      <c r="H17" s="21">
        <v>0</v>
      </c>
      <c r="I17" s="21">
        <f t="shared" si="1"/>
        <v>8700</v>
      </c>
      <c r="J17" s="56"/>
      <c r="K17" s="58"/>
    </row>
    <row r="18" spans="2:11" s="2" customFormat="1" ht="18.75" customHeight="1">
      <c r="B18" s="45">
        <v>14</v>
      </c>
      <c r="C18" s="45" t="s">
        <v>34</v>
      </c>
      <c r="D18" s="17">
        <v>68</v>
      </c>
      <c r="E18" s="17">
        <v>100</v>
      </c>
      <c r="F18" s="63">
        <f t="shared" si="0"/>
        <v>6800</v>
      </c>
      <c r="G18" s="21">
        <v>0</v>
      </c>
      <c r="H18" s="21">
        <v>0</v>
      </c>
      <c r="I18" s="21">
        <f t="shared" si="1"/>
        <v>6800</v>
      </c>
      <c r="J18" s="56"/>
      <c r="K18" s="57"/>
    </row>
    <row r="19" spans="2:11" s="2" customFormat="1" ht="18.75" customHeight="1">
      <c r="B19" s="45">
        <v>15</v>
      </c>
      <c r="C19" s="45" t="s">
        <v>35</v>
      </c>
      <c r="D19" s="17">
        <v>106</v>
      </c>
      <c r="E19" s="17">
        <v>100</v>
      </c>
      <c r="F19" s="63">
        <f t="shared" si="0"/>
        <v>10600</v>
      </c>
      <c r="G19" s="21">
        <v>0</v>
      </c>
      <c r="H19" s="21">
        <v>0</v>
      </c>
      <c r="I19" s="21">
        <f t="shared" si="1"/>
        <v>10600</v>
      </c>
      <c r="J19" s="56"/>
      <c r="K19" s="57"/>
    </row>
    <row r="20" spans="2:11" s="2" customFormat="1" ht="18.75" customHeight="1">
      <c r="B20" s="45">
        <v>16</v>
      </c>
      <c r="C20" s="45" t="s">
        <v>36</v>
      </c>
      <c r="D20" s="17">
        <v>113</v>
      </c>
      <c r="E20" s="17">
        <v>100</v>
      </c>
      <c r="F20" s="63">
        <f t="shared" si="0"/>
        <v>11300</v>
      </c>
      <c r="G20" s="21">
        <v>0</v>
      </c>
      <c r="H20" s="21">
        <v>0</v>
      </c>
      <c r="I20" s="21">
        <f t="shared" si="1"/>
        <v>11300</v>
      </c>
      <c r="J20" s="56"/>
      <c r="K20" s="57"/>
    </row>
    <row r="21" spans="2:11" s="2" customFormat="1" ht="18.75" customHeight="1">
      <c r="B21" s="45">
        <v>17</v>
      </c>
      <c r="C21" s="45" t="s">
        <v>37</v>
      </c>
      <c r="D21" s="17">
        <v>85</v>
      </c>
      <c r="E21" s="17">
        <v>100</v>
      </c>
      <c r="F21" s="63">
        <f t="shared" si="0"/>
        <v>8500</v>
      </c>
      <c r="G21" s="21">
        <v>0</v>
      </c>
      <c r="H21" s="21">
        <v>0</v>
      </c>
      <c r="I21" s="21">
        <f t="shared" si="1"/>
        <v>8500</v>
      </c>
      <c r="J21" s="56"/>
      <c r="K21" s="57"/>
    </row>
    <row r="22" spans="2:11" s="2" customFormat="1" ht="18.75" customHeight="1">
      <c r="B22" s="45">
        <v>18</v>
      </c>
      <c r="C22" s="45" t="s">
        <v>38</v>
      </c>
      <c r="D22" s="17">
        <v>111</v>
      </c>
      <c r="E22" s="17">
        <v>100</v>
      </c>
      <c r="F22" s="63">
        <f t="shared" si="0"/>
        <v>11100</v>
      </c>
      <c r="G22" s="21">
        <v>0</v>
      </c>
      <c r="H22" s="21">
        <v>0</v>
      </c>
      <c r="I22" s="21">
        <f t="shared" si="1"/>
        <v>11100</v>
      </c>
      <c r="J22" s="56"/>
      <c r="K22" s="57"/>
    </row>
    <row r="23" spans="2:11" s="2" customFormat="1" ht="18.75" customHeight="1">
      <c r="B23" s="45">
        <v>19</v>
      </c>
      <c r="C23" s="45" t="s">
        <v>39</v>
      </c>
      <c r="D23" s="17">
        <v>49</v>
      </c>
      <c r="E23" s="17">
        <v>100</v>
      </c>
      <c r="F23" s="63">
        <f t="shared" si="0"/>
        <v>4900</v>
      </c>
      <c r="G23" s="21">
        <v>0</v>
      </c>
      <c r="H23" s="21">
        <v>0</v>
      </c>
      <c r="I23" s="21">
        <f t="shared" si="1"/>
        <v>4900</v>
      </c>
      <c r="J23" s="56"/>
      <c r="K23" s="57"/>
    </row>
    <row r="24" spans="2:11" s="2" customFormat="1" ht="18.75" customHeight="1">
      <c r="B24" s="45">
        <v>20</v>
      </c>
      <c r="C24" s="45" t="s">
        <v>40</v>
      </c>
      <c r="D24" s="17">
        <v>78</v>
      </c>
      <c r="E24" s="17">
        <v>100</v>
      </c>
      <c r="F24" s="63">
        <f t="shared" si="0"/>
        <v>7800</v>
      </c>
      <c r="G24" s="21">
        <v>0</v>
      </c>
      <c r="H24" s="21">
        <v>0</v>
      </c>
      <c r="I24" s="21">
        <f t="shared" si="1"/>
        <v>7800</v>
      </c>
      <c r="J24" s="56"/>
      <c r="K24" s="57"/>
    </row>
    <row r="25" spans="1:256" s="3" customFormat="1" ht="25.5" customHeight="1">
      <c r="A25" s="46"/>
      <c r="B25" s="27" t="s">
        <v>41</v>
      </c>
      <c r="C25" s="27"/>
      <c r="D25" s="47">
        <f>SUM(D4:D24)</f>
        <v>1817</v>
      </c>
      <c r="E25" s="47"/>
      <c r="F25" s="47">
        <f>SUM(F4:F24)</f>
        <v>181700</v>
      </c>
      <c r="G25" s="47">
        <f>SUM(G4:G24)</f>
        <v>2</v>
      </c>
      <c r="H25" s="47">
        <f>SUM(H4:H24)</f>
        <v>300</v>
      </c>
      <c r="I25" s="47">
        <f>SUM(I4:I24)</f>
        <v>182000</v>
      </c>
      <c r="J25" s="56" t="s">
        <v>47</v>
      </c>
      <c r="K25" s="49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V25" s="46"/>
    </row>
    <row r="26" spans="2:10" s="30" customFormat="1" ht="24" customHeight="1">
      <c r="B26" s="48"/>
      <c r="C26" s="49"/>
      <c r="D26" s="50"/>
      <c r="E26" s="38"/>
      <c r="F26" s="39"/>
      <c r="G26" s="51"/>
      <c r="H26" s="51"/>
      <c r="I26" s="51"/>
      <c r="J26" s="51"/>
    </row>
    <row r="27" spans="1:13" s="31" customFormat="1" ht="42" customHeight="1">
      <c r="A27" s="52" t="s">
        <v>43</v>
      </c>
      <c r="C27" s="52"/>
      <c r="D27" s="52"/>
      <c r="E27" s="53"/>
      <c r="F27" s="52"/>
      <c r="G27" s="52"/>
      <c r="H27" s="52"/>
      <c r="I27" s="52"/>
      <c r="J27" s="52"/>
      <c r="K27" s="52"/>
      <c r="L27" s="52"/>
      <c r="M27" s="52"/>
    </row>
    <row r="28" ht="39" customHeight="1">
      <c r="F28" s="54"/>
    </row>
    <row r="29" ht="20.25" customHeight="1"/>
    <row r="30" ht="31.5" customHeight="1"/>
    <row r="31" ht="36" customHeight="1"/>
  </sheetData>
  <sheetProtection/>
  <mergeCells count="8">
    <mergeCell ref="B1:J1"/>
    <mergeCell ref="B25:C25"/>
    <mergeCell ref="B4:B5"/>
    <mergeCell ref="C4:C5"/>
    <mergeCell ref="D4:D5"/>
    <mergeCell ref="E4:E5"/>
    <mergeCell ref="F4:F5"/>
    <mergeCell ref="I4:I5"/>
  </mergeCells>
  <printOptions horizontalCentered="1"/>
  <pageMargins left="0.19652777777777777" right="0.16" top="0.66875" bottom="0.5118055555555555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zoomScale="130" zoomScaleNormal="130" workbookViewId="0" topLeftCell="A1">
      <selection activeCell="L13" sqref="L13"/>
    </sheetView>
  </sheetViews>
  <sheetFormatPr defaultColWidth="9.00390625" defaultRowHeight="14.25"/>
  <cols>
    <col min="1" max="1" width="1.4921875" style="1" customWidth="1"/>
    <col min="2" max="2" width="4.75390625" style="1" customWidth="1"/>
    <col min="3" max="3" width="9.50390625" style="32" customWidth="1"/>
    <col min="4" max="4" width="9.125" style="5" customWidth="1"/>
    <col min="5" max="5" width="10.25390625" style="33" customWidth="1"/>
    <col min="6" max="6" width="7.125" style="32" customWidth="1"/>
    <col min="7" max="7" width="5.125" style="5" customWidth="1"/>
    <col min="8" max="8" width="6.00390625" style="5" customWidth="1"/>
    <col min="9" max="9" width="8.625" style="5" customWidth="1"/>
    <col min="10" max="10" width="19.00390625" style="5" customWidth="1"/>
    <col min="11" max="11" width="15.125" style="1" customWidth="1"/>
    <col min="12" max="236" width="9.00390625" style="1" customWidth="1"/>
    <col min="256" max="256" width="9.00390625" style="1" customWidth="1"/>
  </cols>
  <sheetData>
    <row r="1" spans="2:12" ht="49.5" customHeight="1">
      <c r="B1" s="34" t="s">
        <v>48</v>
      </c>
      <c r="C1" s="35"/>
      <c r="D1" s="36"/>
      <c r="E1" s="37"/>
      <c r="F1" s="35"/>
      <c r="G1" s="36"/>
      <c r="H1" s="36"/>
      <c r="I1" s="36"/>
      <c r="J1" s="36"/>
      <c r="K1" s="12"/>
      <c r="L1" s="12"/>
    </row>
    <row r="2" spans="2:12" ht="22.5">
      <c r="B2" s="9" t="s">
        <v>1</v>
      </c>
      <c r="C2" s="10"/>
      <c r="D2" s="11"/>
      <c r="E2" s="38"/>
      <c r="F2" s="39"/>
      <c r="J2" s="5" t="s">
        <v>2</v>
      </c>
      <c r="K2" s="12"/>
      <c r="L2" s="12"/>
    </row>
    <row r="3" spans="1:256" s="29" customFormat="1" ht="27.75" customHeight="1">
      <c r="A3" s="40"/>
      <c r="B3" s="41" t="s">
        <v>3</v>
      </c>
      <c r="C3" s="41" t="s">
        <v>4</v>
      </c>
      <c r="D3" s="42" t="s">
        <v>5</v>
      </c>
      <c r="E3" s="43" t="s">
        <v>6</v>
      </c>
      <c r="F3" s="43" t="s">
        <v>7</v>
      </c>
      <c r="G3" s="43" t="s">
        <v>8</v>
      </c>
      <c r="H3" s="43" t="s">
        <v>9</v>
      </c>
      <c r="I3" s="43" t="s">
        <v>10</v>
      </c>
      <c r="J3" s="55" t="s">
        <v>11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V3" s="40"/>
    </row>
    <row r="4" spans="2:11" s="2" customFormat="1" ht="15" customHeight="1">
      <c r="B4" s="44">
        <v>1</v>
      </c>
      <c r="C4" s="44" t="s">
        <v>12</v>
      </c>
      <c r="D4" s="17">
        <v>6</v>
      </c>
      <c r="E4" s="17">
        <v>300</v>
      </c>
      <c r="F4" s="24">
        <f aca="true" t="shared" si="0" ref="F4:F23">D4*E4</f>
        <v>1800</v>
      </c>
      <c r="G4" s="21">
        <v>0</v>
      </c>
      <c r="H4" s="21">
        <v>0</v>
      </c>
      <c r="I4" s="21">
        <f>F4+H4</f>
        <v>1800</v>
      </c>
      <c r="J4" s="56"/>
      <c r="K4" s="57"/>
    </row>
    <row r="5" spans="2:11" s="2" customFormat="1" ht="18.75" customHeight="1">
      <c r="B5" s="45">
        <v>2</v>
      </c>
      <c r="C5" s="45" t="s">
        <v>21</v>
      </c>
      <c r="D5" s="17">
        <v>2</v>
      </c>
      <c r="E5" s="17">
        <v>300</v>
      </c>
      <c r="F5" s="24">
        <f t="shared" si="0"/>
        <v>600</v>
      </c>
      <c r="G5" s="21">
        <v>0</v>
      </c>
      <c r="H5" s="21">
        <v>0</v>
      </c>
      <c r="I5" s="21">
        <f aca="true" t="shared" si="1" ref="I5:I24">F5+H5</f>
        <v>600</v>
      </c>
      <c r="J5" s="56"/>
      <c r="K5" s="57"/>
    </row>
    <row r="6" spans="2:11" s="2" customFormat="1" ht="18.75" customHeight="1">
      <c r="B6" s="45">
        <v>3</v>
      </c>
      <c r="C6" s="45" t="s">
        <v>22</v>
      </c>
      <c r="D6" s="17">
        <v>3</v>
      </c>
      <c r="E6" s="17">
        <v>300</v>
      </c>
      <c r="F6" s="24">
        <f t="shared" si="0"/>
        <v>900</v>
      </c>
      <c r="G6" s="21">
        <v>0</v>
      </c>
      <c r="H6" s="21">
        <v>0</v>
      </c>
      <c r="I6" s="21">
        <f t="shared" si="1"/>
        <v>900</v>
      </c>
      <c r="J6" s="56"/>
      <c r="K6" s="57"/>
    </row>
    <row r="7" spans="2:11" s="2" customFormat="1" ht="18.75" customHeight="1">
      <c r="B7" s="45">
        <v>4</v>
      </c>
      <c r="C7" s="45" t="s">
        <v>23</v>
      </c>
      <c r="D7" s="17">
        <v>4</v>
      </c>
      <c r="E7" s="17">
        <v>300</v>
      </c>
      <c r="F7" s="24">
        <f t="shared" si="0"/>
        <v>1200</v>
      </c>
      <c r="G7" s="21">
        <v>0</v>
      </c>
      <c r="H7" s="21">
        <v>0</v>
      </c>
      <c r="I7" s="21">
        <f t="shared" si="1"/>
        <v>1200</v>
      </c>
      <c r="J7" s="56"/>
      <c r="K7" s="57"/>
    </row>
    <row r="8" spans="2:11" s="2" customFormat="1" ht="18.75" customHeight="1">
      <c r="B8" s="45">
        <v>5</v>
      </c>
      <c r="C8" s="45" t="s">
        <v>25</v>
      </c>
      <c r="D8" s="17">
        <v>3</v>
      </c>
      <c r="E8" s="17">
        <v>300</v>
      </c>
      <c r="F8" s="24">
        <f t="shared" si="0"/>
        <v>900</v>
      </c>
      <c r="G8" s="21">
        <v>0</v>
      </c>
      <c r="H8" s="21">
        <v>0</v>
      </c>
      <c r="I8" s="21">
        <f t="shared" si="1"/>
        <v>900</v>
      </c>
      <c r="J8" s="56"/>
      <c r="K8" s="57"/>
    </row>
    <row r="9" spans="2:11" s="2" customFormat="1" ht="18.75" customHeight="1">
      <c r="B9" s="45">
        <v>6</v>
      </c>
      <c r="C9" s="45" t="s">
        <v>26</v>
      </c>
      <c r="D9" s="17">
        <v>2</v>
      </c>
      <c r="E9" s="17">
        <v>300</v>
      </c>
      <c r="F9" s="24">
        <f t="shared" si="0"/>
        <v>600</v>
      </c>
      <c r="G9" s="21">
        <v>0</v>
      </c>
      <c r="H9" s="21">
        <v>0</v>
      </c>
      <c r="I9" s="21">
        <f t="shared" si="1"/>
        <v>600</v>
      </c>
      <c r="J9" s="56"/>
      <c r="K9" s="57"/>
    </row>
    <row r="10" spans="2:11" s="2" customFormat="1" ht="18.75" customHeight="1">
      <c r="B10" s="45">
        <v>7</v>
      </c>
      <c r="C10" s="45" t="s">
        <v>27</v>
      </c>
      <c r="D10" s="17">
        <v>1</v>
      </c>
      <c r="E10" s="17">
        <v>300</v>
      </c>
      <c r="F10" s="24">
        <f t="shared" si="0"/>
        <v>300</v>
      </c>
      <c r="G10" s="21">
        <v>0</v>
      </c>
      <c r="H10" s="21">
        <v>0</v>
      </c>
      <c r="I10" s="21">
        <f t="shared" si="1"/>
        <v>300</v>
      </c>
      <c r="J10" s="56"/>
      <c r="K10" s="57"/>
    </row>
    <row r="11" spans="2:11" s="2" customFormat="1" ht="18.75" customHeight="1">
      <c r="B11" s="45">
        <v>8</v>
      </c>
      <c r="C11" s="45" t="s">
        <v>28</v>
      </c>
      <c r="D11" s="17">
        <v>5</v>
      </c>
      <c r="E11" s="17">
        <v>300</v>
      </c>
      <c r="F11" s="24">
        <f t="shared" si="0"/>
        <v>1500</v>
      </c>
      <c r="G11" s="21">
        <v>0</v>
      </c>
      <c r="H11" s="21">
        <v>0</v>
      </c>
      <c r="I11" s="21">
        <f t="shared" si="1"/>
        <v>1500</v>
      </c>
      <c r="J11" s="56"/>
      <c r="K11" s="57"/>
    </row>
    <row r="12" spans="2:11" s="2" customFormat="1" ht="18.75" customHeight="1">
      <c r="B12" s="45">
        <v>9</v>
      </c>
      <c r="C12" s="45" t="s">
        <v>29</v>
      </c>
      <c r="D12" s="17">
        <v>0</v>
      </c>
      <c r="E12" s="17">
        <v>300</v>
      </c>
      <c r="F12" s="24">
        <f t="shared" si="0"/>
        <v>0</v>
      </c>
      <c r="G12" s="21">
        <v>0</v>
      </c>
      <c r="H12" s="21">
        <v>0</v>
      </c>
      <c r="I12" s="21">
        <f t="shared" si="1"/>
        <v>0</v>
      </c>
      <c r="J12" s="56"/>
      <c r="K12" s="57"/>
    </row>
    <row r="13" spans="2:11" s="2" customFormat="1" ht="18.75" customHeight="1">
      <c r="B13" s="45">
        <v>10</v>
      </c>
      <c r="C13" s="45" t="s">
        <v>30</v>
      </c>
      <c r="D13" s="17">
        <v>0</v>
      </c>
      <c r="E13" s="17">
        <v>300</v>
      </c>
      <c r="F13" s="24">
        <f t="shared" si="0"/>
        <v>0</v>
      </c>
      <c r="G13" s="21">
        <v>0</v>
      </c>
      <c r="H13" s="21">
        <v>0</v>
      </c>
      <c r="I13" s="21">
        <f t="shared" si="1"/>
        <v>0</v>
      </c>
      <c r="J13" s="56"/>
      <c r="K13" s="57"/>
    </row>
    <row r="14" spans="2:11" s="2" customFormat="1" ht="18.75" customHeight="1">
      <c r="B14" s="45">
        <v>11</v>
      </c>
      <c r="C14" s="45" t="s">
        <v>31</v>
      </c>
      <c r="D14" s="17">
        <v>4</v>
      </c>
      <c r="E14" s="17">
        <v>300</v>
      </c>
      <c r="F14" s="24">
        <f t="shared" si="0"/>
        <v>1200</v>
      </c>
      <c r="G14" s="21">
        <v>0</v>
      </c>
      <c r="H14" s="21">
        <v>0</v>
      </c>
      <c r="I14" s="21">
        <f t="shared" si="1"/>
        <v>1200</v>
      </c>
      <c r="J14" s="56"/>
      <c r="K14" s="57"/>
    </row>
    <row r="15" spans="2:11" s="2" customFormat="1" ht="18.75" customHeight="1">
      <c r="B15" s="45">
        <v>12</v>
      </c>
      <c r="C15" s="45" t="s">
        <v>32</v>
      </c>
      <c r="D15" s="17">
        <v>2</v>
      </c>
      <c r="E15" s="17">
        <v>300</v>
      </c>
      <c r="F15" s="24">
        <f t="shared" si="0"/>
        <v>600</v>
      </c>
      <c r="G15" s="21">
        <v>0</v>
      </c>
      <c r="H15" s="21">
        <v>0</v>
      </c>
      <c r="I15" s="21">
        <f t="shared" si="1"/>
        <v>600</v>
      </c>
      <c r="J15" s="56"/>
      <c r="K15" s="57"/>
    </row>
    <row r="16" spans="2:11" s="2" customFormat="1" ht="18.75" customHeight="1">
      <c r="B16" s="45">
        <v>13</v>
      </c>
      <c r="C16" s="45" t="s">
        <v>33</v>
      </c>
      <c r="D16" s="17">
        <v>2</v>
      </c>
      <c r="E16" s="17">
        <v>300</v>
      </c>
      <c r="F16" s="24">
        <f t="shared" si="0"/>
        <v>600</v>
      </c>
      <c r="G16" s="21">
        <v>0</v>
      </c>
      <c r="H16" s="21">
        <v>0</v>
      </c>
      <c r="I16" s="21">
        <f t="shared" si="1"/>
        <v>600</v>
      </c>
      <c r="J16" s="56"/>
      <c r="K16" s="58"/>
    </row>
    <row r="17" spans="2:11" s="2" customFormat="1" ht="18.75" customHeight="1">
      <c r="B17" s="45">
        <v>14</v>
      </c>
      <c r="C17" s="45" t="s">
        <v>34</v>
      </c>
      <c r="D17" s="17">
        <v>2</v>
      </c>
      <c r="E17" s="17">
        <v>300</v>
      </c>
      <c r="F17" s="24">
        <f t="shared" si="0"/>
        <v>600</v>
      </c>
      <c r="G17" s="21">
        <v>0</v>
      </c>
      <c r="H17" s="21">
        <v>0</v>
      </c>
      <c r="I17" s="21">
        <f t="shared" si="1"/>
        <v>600</v>
      </c>
      <c r="J17" s="56"/>
      <c r="K17" s="57"/>
    </row>
    <row r="18" spans="2:11" s="2" customFormat="1" ht="18.75" customHeight="1">
      <c r="B18" s="45">
        <v>15</v>
      </c>
      <c r="C18" s="45" t="s">
        <v>35</v>
      </c>
      <c r="D18" s="17">
        <v>3</v>
      </c>
      <c r="E18" s="17">
        <v>300</v>
      </c>
      <c r="F18" s="24">
        <f t="shared" si="0"/>
        <v>900</v>
      </c>
      <c r="G18" s="21">
        <v>0</v>
      </c>
      <c r="H18" s="21">
        <v>0</v>
      </c>
      <c r="I18" s="21">
        <f t="shared" si="1"/>
        <v>900</v>
      </c>
      <c r="J18" s="56"/>
      <c r="K18" s="57"/>
    </row>
    <row r="19" spans="2:11" s="2" customFormat="1" ht="18.75" customHeight="1">
      <c r="B19" s="45">
        <v>16</v>
      </c>
      <c r="C19" s="45" t="s">
        <v>36</v>
      </c>
      <c r="D19" s="17">
        <v>4</v>
      </c>
      <c r="E19" s="17">
        <v>300</v>
      </c>
      <c r="F19" s="24">
        <f t="shared" si="0"/>
        <v>1200</v>
      </c>
      <c r="G19" s="21">
        <v>0</v>
      </c>
      <c r="H19" s="21">
        <v>0</v>
      </c>
      <c r="I19" s="21">
        <f t="shared" si="1"/>
        <v>1200</v>
      </c>
      <c r="J19" s="56"/>
      <c r="K19" s="57"/>
    </row>
    <row r="20" spans="2:11" s="2" customFormat="1" ht="18.75" customHeight="1">
      <c r="B20" s="45">
        <v>17</v>
      </c>
      <c r="C20" s="45" t="s">
        <v>37</v>
      </c>
      <c r="D20" s="17">
        <v>2</v>
      </c>
      <c r="E20" s="17">
        <v>300</v>
      </c>
      <c r="F20" s="24">
        <f t="shared" si="0"/>
        <v>600</v>
      </c>
      <c r="G20" s="21">
        <v>0</v>
      </c>
      <c r="H20" s="21">
        <v>0</v>
      </c>
      <c r="I20" s="21">
        <f t="shared" si="1"/>
        <v>600</v>
      </c>
      <c r="J20" s="56"/>
      <c r="K20" s="57"/>
    </row>
    <row r="21" spans="2:11" s="2" customFormat="1" ht="18.75" customHeight="1">
      <c r="B21" s="45">
        <v>18</v>
      </c>
      <c r="C21" s="45" t="s">
        <v>38</v>
      </c>
      <c r="D21" s="17">
        <v>4</v>
      </c>
      <c r="E21" s="17">
        <v>300</v>
      </c>
      <c r="F21" s="24">
        <f t="shared" si="0"/>
        <v>1200</v>
      </c>
      <c r="G21" s="21">
        <v>0</v>
      </c>
      <c r="H21" s="21">
        <v>0</v>
      </c>
      <c r="I21" s="21">
        <f t="shared" si="1"/>
        <v>1200</v>
      </c>
      <c r="J21" s="56"/>
      <c r="K21" s="57"/>
    </row>
    <row r="22" spans="2:11" s="2" customFormat="1" ht="18.75" customHeight="1">
      <c r="B22" s="45">
        <v>19</v>
      </c>
      <c r="C22" s="45" t="s">
        <v>39</v>
      </c>
      <c r="D22" s="17">
        <v>2</v>
      </c>
      <c r="E22" s="17">
        <v>300</v>
      </c>
      <c r="F22" s="24">
        <f t="shared" si="0"/>
        <v>600</v>
      </c>
      <c r="G22" s="21">
        <v>0</v>
      </c>
      <c r="H22" s="21">
        <v>0</v>
      </c>
      <c r="I22" s="21">
        <f t="shared" si="1"/>
        <v>600</v>
      </c>
      <c r="J22" s="56"/>
      <c r="K22" s="57"/>
    </row>
    <row r="23" spans="2:11" s="2" customFormat="1" ht="18.75" customHeight="1">
      <c r="B23" s="45">
        <v>20</v>
      </c>
      <c r="C23" s="45" t="s">
        <v>40</v>
      </c>
      <c r="D23" s="17">
        <v>5</v>
      </c>
      <c r="E23" s="17">
        <v>300</v>
      </c>
      <c r="F23" s="24">
        <f t="shared" si="0"/>
        <v>1500</v>
      </c>
      <c r="G23" s="21">
        <v>0</v>
      </c>
      <c r="H23" s="21">
        <v>0</v>
      </c>
      <c r="I23" s="21">
        <f t="shared" si="1"/>
        <v>1500</v>
      </c>
      <c r="J23" s="56"/>
      <c r="K23" s="57"/>
    </row>
    <row r="24" spans="1:256" s="3" customFormat="1" ht="25.5" customHeight="1">
      <c r="A24" s="46"/>
      <c r="B24" s="27" t="s">
        <v>41</v>
      </c>
      <c r="C24" s="27"/>
      <c r="D24" s="47">
        <f>SUM(D4:D23)</f>
        <v>56</v>
      </c>
      <c r="E24" s="47"/>
      <c r="F24" s="47">
        <f>SUM(F4:F23)</f>
        <v>16800</v>
      </c>
      <c r="G24" s="47"/>
      <c r="H24" s="47">
        <f>SUM(H4:H23)</f>
        <v>0</v>
      </c>
      <c r="I24" s="21">
        <f>SUM(I4:I23)</f>
        <v>16800</v>
      </c>
      <c r="J24" s="27"/>
      <c r="K24" s="49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V24" s="46"/>
    </row>
    <row r="25" spans="2:10" s="30" customFormat="1" ht="24" customHeight="1">
      <c r="B25" s="48"/>
      <c r="C25" s="49"/>
      <c r="D25" s="50"/>
      <c r="E25" s="38"/>
      <c r="F25" s="39"/>
      <c r="G25" s="51"/>
      <c r="H25" s="51"/>
      <c r="I25" s="51"/>
      <c r="J25" s="51"/>
    </row>
    <row r="26" spans="1:13" s="31" customFormat="1" ht="42" customHeight="1">
      <c r="A26" s="52" t="s">
        <v>43</v>
      </c>
      <c r="C26" s="52"/>
      <c r="D26" s="52"/>
      <c r="E26" s="53"/>
      <c r="F26" s="52"/>
      <c r="G26" s="52"/>
      <c r="H26" s="52"/>
      <c r="I26" s="52"/>
      <c r="J26" s="52"/>
      <c r="K26" s="52"/>
      <c r="L26" s="52"/>
      <c r="M26" s="52"/>
    </row>
    <row r="27" ht="39" customHeight="1">
      <c r="F27" s="54"/>
    </row>
    <row r="28" ht="20.25" customHeight="1"/>
    <row r="29" ht="31.5" customHeight="1"/>
    <row r="30" ht="36" customHeight="1"/>
  </sheetData>
  <sheetProtection/>
  <mergeCells count="2">
    <mergeCell ref="B1:J1"/>
    <mergeCell ref="B24:C24"/>
  </mergeCells>
  <printOptions horizontalCentered="1"/>
  <pageMargins left="0.19652777777777777" right="0.16" top="0.66875" bottom="0.5118055555555555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115" zoomScaleNormal="115" zoomScaleSheetLayoutView="100" workbookViewId="0" topLeftCell="A1">
      <selection activeCell="H9" sqref="H9"/>
    </sheetView>
  </sheetViews>
  <sheetFormatPr defaultColWidth="9.00390625" defaultRowHeight="14.25"/>
  <cols>
    <col min="1" max="1" width="4.25390625" style="1" customWidth="1"/>
    <col min="2" max="2" width="8.125" style="1" customWidth="1"/>
    <col min="3" max="3" width="9.50390625" style="1" customWidth="1"/>
    <col min="4" max="4" width="16.25390625" style="4" customWidth="1"/>
    <col min="5" max="5" width="23.125" style="5" customWidth="1"/>
    <col min="6" max="254" width="9.00390625" style="1" customWidth="1"/>
  </cols>
  <sheetData>
    <row r="1" spans="2:5" s="1" customFormat="1" ht="48" customHeight="1">
      <c r="B1" s="6" t="s">
        <v>49</v>
      </c>
      <c r="C1" s="7"/>
      <c r="D1" s="7"/>
      <c r="E1" s="8"/>
    </row>
    <row r="2" spans="2:5" s="1" customFormat="1" ht="13.5" customHeight="1">
      <c r="B2" s="6"/>
      <c r="C2" s="7"/>
      <c r="D2" s="7"/>
      <c r="E2" s="8"/>
    </row>
    <row r="3" spans="2:7" s="1" customFormat="1" ht="22.5">
      <c r="B3" s="9" t="s">
        <v>1</v>
      </c>
      <c r="C3" s="10"/>
      <c r="D3" s="11"/>
      <c r="E3" s="5" t="s">
        <v>2</v>
      </c>
      <c r="F3" s="12"/>
      <c r="G3" s="12"/>
    </row>
    <row r="4" spans="2:6" s="1" customFormat="1" ht="36.75" customHeight="1">
      <c r="B4" s="13" t="s">
        <v>3</v>
      </c>
      <c r="C4" s="13" t="s">
        <v>4</v>
      </c>
      <c r="D4" s="13" t="s">
        <v>5</v>
      </c>
      <c r="E4" s="14" t="s">
        <v>11</v>
      </c>
      <c r="F4" s="15"/>
    </row>
    <row r="5" spans="1:6" ht="36.75" customHeight="1">
      <c r="A5" s="1"/>
      <c r="B5" s="16">
        <v>1</v>
      </c>
      <c r="C5" s="17" t="s">
        <v>12</v>
      </c>
      <c r="D5" s="17">
        <v>21</v>
      </c>
      <c r="E5" s="18" t="s">
        <v>50</v>
      </c>
      <c r="F5" s="1"/>
    </row>
    <row r="6" spans="1:5" s="2" customFormat="1" ht="30.75" customHeight="1">
      <c r="A6" s="19"/>
      <c r="B6" s="17">
        <v>2</v>
      </c>
      <c r="C6" s="17" t="s">
        <v>21</v>
      </c>
      <c r="D6" s="17">
        <v>9</v>
      </c>
      <c r="E6" s="20"/>
    </row>
    <row r="7" spans="1:5" s="2" customFormat="1" ht="24" customHeight="1">
      <c r="A7" s="19"/>
      <c r="B7" s="17">
        <v>3</v>
      </c>
      <c r="C7" s="17" t="s">
        <v>22</v>
      </c>
      <c r="D7" s="17">
        <v>9</v>
      </c>
      <c r="E7" s="18"/>
    </row>
    <row r="8" spans="1:5" s="2" customFormat="1" ht="21.75" customHeight="1">
      <c r="A8" s="19"/>
      <c r="B8" s="17">
        <v>4</v>
      </c>
      <c r="C8" s="17" t="s">
        <v>23</v>
      </c>
      <c r="D8" s="17">
        <v>5</v>
      </c>
      <c r="E8" s="21"/>
    </row>
    <row r="9" spans="1:5" s="2" customFormat="1" ht="27" customHeight="1">
      <c r="A9" s="19"/>
      <c r="B9" s="17">
        <v>5</v>
      </c>
      <c r="C9" s="17" t="s">
        <v>25</v>
      </c>
      <c r="D9" s="17">
        <v>0</v>
      </c>
      <c r="E9" s="18"/>
    </row>
    <row r="10" spans="1:5" s="2" customFormat="1" ht="21.75" customHeight="1">
      <c r="A10" s="19"/>
      <c r="B10" s="17">
        <v>6</v>
      </c>
      <c r="C10" s="17" t="s">
        <v>26</v>
      </c>
      <c r="D10" s="17">
        <v>9</v>
      </c>
      <c r="E10" s="21"/>
    </row>
    <row r="11" spans="1:5" s="2" customFormat="1" ht="21.75" customHeight="1">
      <c r="A11" s="19"/>
      <c r="B11" s="17">
        <v>7</v>
      </c>
      <c r="C11" s="17" t="s">
        <v>27</v>
      </c>
      <c r="D11" s="22">
        <v>2</v>
      </c>
      <c r="E11" s="21"/>
    </row>
    <row r="12" spans="1:5" s="2" customFormat="1" ht="21.75" customHeight="1">
      <c r="A12" s="19"/>
      <c r="B12" s="17">
        <v>8</v>
      </c>
      <c r="C12" s="17" t="s">
        <v>28</v>
      </c>
      <c r="D12" s="17">
        <v>8</v>
      </c>
      <c r="E12" s="23"/>
    </row>
    <row r="13" spans="1:5" s="2" customFormat="1" ht="21.75" customHeight="1">
      <c r="A13" s="19"/>
      <c r="B13" s="16">
        <v>9</v>
      </c>
      <c r="C13" s="16" t="s">
        <v>29</v>
      </c>
      <c r="D13" s="17">
        <v>4</v>
      </c>
      <c r="E13" s="21"/>
    </row>
    <row r="14" spans="1:5" s="2" customFormat="1" ht="21.75" customHeight="1">
      <c r="A14" s="19"/>
      <c r="B14" s="17">
        <v>10</v>
      </c>
      <c r="C14" s="17" t="s">
        <v>30</v>
      </c>
      <c r="D14" s="17">
        <v>3</v>
      </c>
      <c r="E14" s="20"/>
    </row>
    <row r="15" spans="1:5" s="2" customFormat="1" ht="21.75" customHeight="1">
      <c r="A15" s="19"/>
      <c r="B15" s="17">
        <v>11</v>
      </c>
      <c r="C15" s="17" t="s">
        <v>31</v>
      </c>
      <c r="D15" s="17">
        <v>4</v>
      </c>
      <c r="E15" s="21"/>
    </row>
    <row r="16" spans="1:5" s="2" customFormat="1" ht="21.75" customHeight="1">
      <c r="A16" s="19"/>
      <c r="B16" s="17">
        <v>12</v>
      </c>
      <c r="C16" s="17" t="s">
        <v>32</v>
      </c>
      <c r="D16" s="17">
        <v>5</v>
      </c>
      <c r="E16" s="21"/>
    </row>
    <row r="17" spans="1:5" s="2" customFormat="1" ht="21.75" customHeight="1">
      <c r="A17" s="19"/>
      <c r="B17" s="16">
        <v>13</v>
      </c>
      <c r="C17" s="16" t="s">
        <v>33</v>
      </c>
      <c r="D17" s="17">
        <v>5</v>
      </c>
      <c r="E17" s="20"/>
    </row>
    <row r="18" spans="1:5" s="2" customFormat="1" ht="21.75" customHeight="1">
      <c r="A18" s="19"/>
      <c r="B18" s="16">
        <v>14</v>
      </c>
      <c r="C18" s="16" t="s">
        <v>34</v>
      </c>
      <c r="D18" s="17">
        <v>9</v>
      </c>
      <c r="E18" s="21"/>
    </row>
    <row r="19" spans="1:5" s="2" customFormat="1" ht="25.5" customHeight="1">
      <c r="A19" s="19"/>
      <c r="B19" s="17">
        <v>15</v>
      </c>
      <c r="C19" s="17" t="s">
        <v>35</v>
      </c>
      <c r="D19" s="17">
        <v>8</v>
      </c>
      <c r="E19" s="18"/>
    </row>
    <row r="20" spans="1:5" s="2" customFormat="1" ht="21.75" customHeight="1">
      <c r="A20" s="19"/>
      <c r="B20" s="17">
        <v>16</v>
      </c>
      <c r="C20" s="17" t="s">
        <v>36</v>
      </c>
      <c r="D20" s="17">
        <v>12</v>
      </c>
      <c r="E20" s="18"/>
    </row>
    <row r="21" spans="1:5" s="2" customFormat="1" ht="21.75" customHeight="1">
      <c r="A21" s="19"/>
      <c r="B21" s="17">
        <v>17</v>
      </c>
      <c r="C21" s="17" t="s">
        <v>37</v>
      </c>
      <c r="D21" s="17">
        <v>5</v>
      </c>
      <c r="E21" s="21"/>
    </row>
    <row r="22" spans="1:5" s="2" customFormat="1" ht="21.75" customHeight="1">
      <c r="A22" s="19"/>
      <c r="B22" s="16">
        <v>18</v>
      </c>
      <c r="C22" s="16" t="s">
        <v>38</v>
      </c>
      <c r="D22" s="17">
        <v>5</v>
      </c>
      <c r="E22" s="21"/>
    </row>
    <row r="23" spans="1:5" s="2" customFormat="1" ht="24" customHeight="1">
      <c r="A23" s="19"/>
      <c r="B23" s="17">
        <v>19</v>
      </c>
      <c r="C23" s="17" t="s">
        <v>39</v>
      </c>
      <c r="D23" s="17">
        <v>0</v>
      </c>
      <c r="E23" s="21"/>
    </row>
    <row r="24" spans="1:5" s="2" customFormat="1" ht="21.75" customHeight="1">
      <c r="A24" s="19"/>
      <c r="B24" s="17">
        <v>20</v>
      </c>
      <c r="C24" s="17" t="s">
        <v>40</v>
      </c>
      <c r="D24" s="17">
        <v>3</v>
      </c>
      <c r="E24" s="24"/>
    </row>
    <row r="25" spans="1:5" s="3" customFormat="1" ht="24.75" customHeight="1">
      <c r="A25" s="1"/>
      <c r="B25" s="25" t="s">
        <v>41</v>
      </c>
      <c r="C25" s="26"/>
      <c r="D25" s="27">
        <f>SUM(D5:D24)</f>
        <v>126</v>
      </c>
      <c r="E25" s="28"/>
    </row>
    <row r="26" spans="4:5" s="1" customFormat="1" ht="14.25">
      <c r="D26" s="4"/>
      <c r="E26" s="5"/>
    </row>
    <row r="27" spans="4:5" s="1" customFormat="1" ht="14.25">
      <c r="D27" s="4"/>
      <c r="E27" s="5"/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2017-06-09T09:32:20Z</cp:lastPrinted>
  <dcterms:created xsi:type="dcterms:W3CDTF">2012-06-06T01:30:27Z</dcterms:created>
  <dcterms:modified xsi:type="dcterms:W3CDTF">2023-05-08T01:32:41Z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10D2EC908C364CB89DA59DF13C646D5E</vt:lpwstr>
  </property>
  <property fmtid="{D5CDD505-2E9C-101B-9397-08002B2CF9AE}" pid="5" name="commonda">
    <vt:lpwstr>eyJoZGlkIjoiNjIxMGVmZWUzN2JkZTI5MDJmMGZiZmE1ZGU5YWU5MTEifQ==</vt:lpwstr>
  </property>
</Properties>
</file>