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1790" tabRatio="925" activeTab="2"/>
  </bookViews>
  <sheets>
    <sheet name="80-89周岁" sheetId="1" r:id="rId1"/>
    <sheet name="90-99周岁" sheetId="2" r:id="rId2"/>
    <sheet name="100周岁" sheetId="3" r:id="rId3"/>
    <sheet name="停发统计" sheetId="4" r:id="rId4"/>
  </sheets>
  <definedNames/>
  <calcPr fullCalcOnLoad="1"/>
</workbook>
</file>

<file path=xl/sharedStrings.xml><?xml version="1.0" encoding="utf-8"?>
<sst xmlns="http://schemas.openxmlformats.org/spreadsheetml/2006/main" count="162" uniqueCount="54">
  <si>
    <t>融水苗族自治县民政局代发2023年3月80-89周岁老人
高龄补贴发放方案</t>
  </si>
  <si>
    <t>填报单位：融水苗族自治县民政局</t>
  </si>
  <si>
    <t>2023.3.15</t>
  </si>
  <si>
    <t>序号</t>
  </si>
  <si>
    <t>乡镇</t>
  </si>
  <si>
    <t>人数</t>
  </si>
  <si>
    <t>发放标准 
(元/人、月)</t>
  </si>
  <si>
    <t>金额</t>
  </si>
  <si>
    <t>补发
人数</t>
  </si>
  <si>
    <t>补发
金额</t>
  </si>
  <si>
    <t>发放金额(元)</t>
  </si>
  <si>
    <t>备注</t>
  </si>
  <si>
    <t>融水镇</t>
  </si>
  <si>
    <t>2023年2月申请未发放，补发2月1个月补贴50元，共计500元，2023年3月正常发放。</t>
  </si>
  <si>
    <t>李杏寒、唐世忠、黄汉东、黎承媛、何昌新、林雪珍、梁宣达、徐桥换8人2023年2月失联停发，2023年3月验证，补发2023年2月1个月补贴50元，共计400元，2023年3月正常发放。</t>
  </si>
  <si>
    <t>秦开健、石春梅、刘华珍、梁代标、陈重儒、张齐梅、梁凤含、周柳梅、黄秉育、罗宝树、廖玉兰、梁锡光、朱美凤、范丽萍14人2022年12月失联停发，2023年3月验证，补发2022年12月-2023年2月3个月补贴150元，共计2100元，2023年3月正常发放。</t>
  </si>
  <si>
    <t>龙甲莲、路会卿2人2022年12月失联停发，2023年2月验证，补发2022年12月-2023年1月2个月补贴100元，共计200元，两人2月份满90岁。</t>
  </si>
  <si>
    <t>谢煜焜、朱群英、何宝莲、叶二妹4人2022年7月失联停发，2023年2月验证，补发2022年7月-2023年2月8个月补贴400元，共计1600元，2023年3月正常发放。</t>
  </si>
  <si>
    <t>谢玉英、陈玉琼、李树英3人2022年4月失联停发，2023年2月验证，补发2022年4月-2023年2月11个月补贴550元，共计1650元，2023年3月正常发放。</t>
  </si>
  <si>
    <t>永乐镇</t>
  </si>
  <si>
    <t>2023年2月申请未发放，补发2月份补贴50元。</t>
  </si>
  <si>
    <t>和睦镇</t>
  </si>
  <si>
    <t>苏会香2022年12月提交申请，录错享受月度，补发2022年12月-2023年2月3个月补贴150元，2023年3月正常发放。</t>
  </si>
  <si>
    <t>四荣乡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</si>
  <si>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</si>
  <si>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</si>
  <si>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</si>
  <si>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</si>
  <si>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</si>
  <si>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</si>
  <si>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</si>
  <si>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</si>
  <si>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</si>
  <si>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马玉行2022年4月提交申请，漏发，补发2022年4月-2023年2月11个月补贴550元，2023年3月正常发放。</t>
  </si>
  <si>
    <t>洞头镇</t>
  </si>
  <si>
    <t>大浪镇</t>
  </si>
  <si>
    <t>白云乡</t>
  </si>
  <si>
    <t>红水乡</t>
  </si>
  <si>
    <t>拱洞乡</t>
  </si>
  <si>
    <t>大年乡</t>
  </si>
  <si>
    <t>良寨乡</t>
  </si>
  <si>
    <t>合计</t>
  </si>
  <si>
    <t>龙甲莲、路会卿2人2022年12月失联停发，2023年2月验证，补发2022年12月-2023年1月2个月补贴100元，实际发放人数为10901人</t>
  </si>
  <si>
    <t xml:space="preserve">   制表人：           审核人：             分管领导：            单位负责人：</t>
  </si>
  <si>
    <t>融水苗族自治县民政局代发2023年3月90-99周岁老人
高龄补贴发放方案</t>
  </si>
  <si>
    <t>龙甲莲、路会卿2人2022年12月失联停发，2023年2月验证，两人2月份满90岁，补发2023年2月1个月补贴100元，共计200元。</t>
  </si>
  <si>
    <t>龙秋芝、路卯凤2人2022年4月失联停发，2023年2月验证，补发2022年4月-2023年2月11个月补贴1100元，共计2200元，2023年3月正常发放。</t>
  </si>
  <si>
    <t>邓家驎2022年4月失联停发，2023年2月家属持死亡证明报备死亡，死亡时间为2023年1月5日，补发2022年4月-2023年1月10个月补贴1000元</t>
  </si>
  <si>
    <t>邓家驎已死亡，3月份无发放名单，有补发金额，新增一条发放信息，名单实际260人。</t>
  </si>
  <si>
    <t>邓家驎已死亡，3月份无发放名单，有补发金额，新增一条发放信息，名单实际1808人。</t>
  </si>
  <si>
    <t>融水苗族自治县民政局代发2023年3月100周岁以上老人高龄补贴发放方案</t>
  </si>
  <si>
    <t>融水县民政局代发2023年3月高龄补贴停发人数统计</t>
  </si>
  <si>
    <t>其中：失联停发2、死亡停发26</t>
  </si>
  <si>
    <t>其中：迁出停发1、死亡停发6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</si>
</sst>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zoomScale="160" zoomScaleNormal="160" workbookViewId="0" topLeftCell="A28">
      <selection activeCell="C30" sqref="C30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22.375" style="5" customWidth="1"/>
    <col min="11" max="11" width="15.125" style="1" customWidth="1"/>
    <col min="12" max="236" width="9.00390625" style="1" customWidth="1"/>
    <col min="256" max="256" width="9.00390625" style="1" customWidth="1"/>
  </cols>
  <sheetData>
    <row r="1" spans="2:12" ht="43.5" customHeight="1">
      <c r="B1" s="34" t="s">
        <v>0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15" customHeight="1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5.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2:11" s="2" customFormat="1" ht="18" customHeight="1">
      <c r="B4" s="44">
        <v>1</v>
      </c>
      <c r="C4" s="44" t="s">
        <v>12</v>
      </c>
      <c r="D4" s="69">
        <v>1560</v>
      </c>
      <c r="E4" s="44">
        <v>50</v>
      </c>
      <c r="F4" s="66">
        <f>E4*D4</f>
        <v>78000</v>
      </c>
      <c r="G4" s="21">
        <v>10</v>
      </c>
      <c r="H4" s="21">
        <v>500</v>
      </c>
      <c r="I4" s="66">
        <f>F4+H4+H5+H6+H7+H8+H9</f>
        <v>84450</v>
      </c>
      <c r="J4" s="56" t="s">
        <v>13</v>
      </c>
      <c r="K4" s="57"/>
    </row>
    <row r="5" spans="2:11" s="2" customFormat="1" ht="37.5" customHeight="1">
      <c r="B5" s="60"/>
      <c r="C5" s="60"/>
      <c r="D5" s="70"/>
      <c r="E5" s="60"/>
      <c r="F5" s="67"/>
      <c r="G5" s="21">
        <v>8</v>
      </c>
      <c r="H5" s="21">
        <v>400</v>
      </c>
      <c r="I5" s="67"/>
      <c r="J5" s="56" t="s">
        <v>14</v>
      </c>
      <c r="K5" s="57"/>
    </row>
    <row r="6" spans="2:11" s="2" customFormat="1" ht="55.5" customHeight="1">
      <c r="B6" s="60"/>
      <c r="C6" s="60"/>
      <c r="D6" s="70"/>
      <c r="E6" s="60"/>
      <c r="F6" s="67"/>
      <c r="G6" s="21">
        <v>14</v>
      </c>
      <c r="H6" s="21">
        <v>2100</v>
      </c>
      <c r="I6" s="67"/>
      <c r="J6" s="56" t="s">
        <v>15</v>
      </c>
      <c r="K6" s="57"/>
    </row>
    <row r="7" spans="2:11" s="2" customFormat="1" ht="31.5" customHeight="1">
      <c r="B7" s="60"/>
      <c r="C7" s="60"/>
      <c r="D7" s="70"/>
      <c r="E7" s="60"/>
      <c r="F7" s="67"/>
      <c r="G7" s="21">
        <v>2</v>
      </c>
      <c r="H7" s="21">
        <v>200</v>
      </c>
      <c r="I7" s="67"/>
      <c r="J7" s="56" t="s">
        <v>16</v>
      </c>
      <c r="K7" s="57"/>
    </row>
    <row r="8" spans="2:11" s="2" customFormat="1" ht="36.75" customHeight="1">
      <c r="B8" s="60"/>
      <c r="C8" s="60"/>
      <c r="D8" s="70"/>
      <c r="E8" s="60"/>
      <c r="F8" s="67"/>
      <c r="G8" s="21">
        <v>4</v>
      </c>
      <c r="H8" s="21">
        <v>1600</v>
      </c>
      <c r="I8" s="67"/>
      <c r="J8" s="56" t="s">
        <v>17</v>
      </c>
      <c r="K8" s="57"/>
    </row>
    <row r="9" spans="2:11" s="2" customFormat="1" ht="39" customHeight="1">
      <c r="B9" s="60"/>
      <c r="C9" s="60"/>
      <c r="D9" s="70"/>
      <c r="E9" s="60"/>
      <c r="F9" s="67"/>
      <c r="G9" s="21">
        <v>3</v>
      </c>
      <c r="H9" s="21">
        <v>1650</v>
      </c>
      <c r="I9" s="67"/>
      <c r="J9" s="56" t="s">
        <v>18</v>
      </c>
      <c r="K9" s="57"/>
    </row>
    <row r="10" spans="2:11" s="2" customFormat="1" ht="15" customHeight="1">
      <c r="B10" s="45">
        <v>2</v>
      </c>
      <c r="C10" s="45" t="s">
        <v>19</v>
      </c>
      <c r="D10" s="71">
        <v>636</v>
      </c>
      <c r="E10" s="45">
        <v>50</v>
      </c>
      <c r="F10" s="21">
        <f>E10*D10</f>
        <v>31800</v>
      </c>
      <c r="G10" s="21">
        <v>1</v>
      </c>
      <c r="H10" s="21">
        <v>50</v>
      </c>
      <c r="I10" s="21">
        <f aca="true" t="shared" si="0" ref="I10:I21">F10+H10</f>
        <v>31850</v>
      </c>
      <c r="J10" s="56" t="s">
        <v>20</v>
      </c>
      <c r="K10" s="57"/>
    </row>
    <row r="11" spans="2:11" s="2" customFormat="1" ht="15" customHeight="1">
      <c r="B11" s="44">
        <v>3</v>
      </c>
      <c r="C11" s="44" t="s">
        <v>21</v>
      </c>
      <c r="D11" s="69">
        <v>587</v>
      </c>
      <c r="E11" s="44">
        <v>50</v>
      </c>
      <c r="F11" s="66">
        <f>E11*D11</f>
        <v>29350</v>
      </c>
      <c r="G11" s="21">
        <v>4</v>
      </c>
      <c r="H11" s="21">
        <f>G11*50</f>
        <v>200</v>
      </c>
      <c r="I11" s="66">
        <f>F11+H11+H12</f>
        <v>29700</v>
      </c>
      <c r="J11" s="56" t="s">
        <v>20</v>
      </c>
      <c r="K11" s="57"/>
    </row>
    <row r="12" spans="2:11" s="2" customFormat="1" ht="30" customHeight="1">
      <c r="B12" s="72"/>
      <c r="C12" s="72"/>
      <c r="D12" s="73"/>
      <c r="E12" s="72"/>
      <c r="F12" s="68"/>
      <c r="G12" s="21">
        <v>1</v>
      </c>
      <c r="H12" s="21">
        <v>150</v>
      </c>
      <c r="I12" s="68"/>
      <c r="J12" s="56" t="s">
        <v>22</v>
      </c>
      <c r="K12" s="57"/>
    </row>
    <row r="13" spans="2:11" s="2" customFormat="1" ht="15" customHeight="1">
      <c r="B13" s="45">
        <v>4</v>
      </c>
      <c r="C13" s="45" t="s">
        <v>23</v>
      </c>
      <c r="D13" s="71">
        <v>548</v>
      </c>
      <c r="E13" s="45">
        <v>50</v>
      </c>
      <c r="F13" s="21">
        <f aca="true" t="shared" si="1" ref="F13:F29">E13*D13</f>
        <v>27400</v>
      </c>
      <c r="G13" s="21">
        <v>5</v>
      </c>
      <c r="H13" s="21">
        <f aca="true" t="shared" si="2" ref="H13:H29">G13*50</f>
        <v>250</v>
      </c>
      <c r="I13" s="21">
        <f t="shared" si="0"/>
        <v>27650</v>
      </c>
      <c r="J13" s="56" t="s">
        <v>20</v>
      </c>
      <c r="K13" s="57"/>
    </row>
    <row r="14" spans="2:11" s="2" customFormat="1" ht="15" customHeight="1">
      <c r="B14" s="45">
        <v>5</v>
      </c>
      <c r="C14" s="45" t="s">
        <v>24</v>
      </c>
      <c r="D14" s="71">
        <v>290</v>
      </c>
      <c r="E14" s="45">
        <v>50</v>
      </c>
      <c r="F14" s="21">
        <f t="shared" si="1"/>
        <v>14500</v>
      </c>
      <c r="G14" s="21">
        <v>0</v>
      </c>
      <c r="H14" s="21">
        <f t="shared" si="2"/>
        <v>0</v>
      </c>
      <c r="I14" s="21">
        <f t="shared" si="0"/>
        <v>14500</v>
      </c>
      <c r="J14" s="56"/>
      <c r="K14" s="57"/>
    </row>
    <row r="15" spans="2:11" s="2" customFormat="1" ht="15" customHeight="1">
      <c r="B15" s="45">
        <v>6</v>
      </c>
      <c r="C15" s="45" t="s">
        <v>25</v>
      </c>
      <c r="D15" s="71">
        <v>477</v>
      </c>
      <c r="E15" s="45">
        <v>50</v>
      </c>
      <c r="F15" s="21">
        <f t="shared" si="1"/>
        <v>23850</v>
      </c>
      <c r="G15" s="21">
        <v>2</v>
      </c>
      <c r="H15" s="21">
        <f t="shared" si="2"/>
        <v>100</v>
      </c>
      <c r="I15" s="21">
        <f t="shared" si="0"/>
        <v>23950</v>
      </c>
      <c r="J15" s="56" t="s">
        <v>20</v>
      </c>
      <c r="K15" s="57"/>
    </row>
    <row r="16" spans="2:11" s="2" customFormat="1" ht="15" customHeight="1">
      <c r="B16" s="45">
        <v>7</v>
      </c>
      <c r="C16" s="45" t="s">
        <v>26</v>
      </c>
      <c r="D16" s="71">
        <v>382</v>
      </c>
      <c r="E16" s="45">
        <v>50</v>
      </c>
      <c r="F16" s="21">
        <f t="shared" si="1"/>
        <v>19100</v>
      </c>
      <c r="G16" s="21">
        <v>2</v>
      </c>
      <c r="H16" s="21">
        <f t="shared" si="2"/>
        <v>100</v>
      </c>
      <c r="I16" s="21">
        <f t="shared" si="0"/>
        <v>19200</v>
      </c>
      <c r="J16" s="56" t="s">
        <v>20</v>
      </c>
      <c r="K16" s="57"/>
    </row>
    <row r="17" spans="2:11" s="2" customFormat="1" ht="15" customHeight="1">
      <c r="B17" s="45">
        <v>8</v>
      </c>
      <c r="C17" s="45" t="s">
        <v>27</v>
      </c>
      <c r="D17" s="71">
        <v>520</v>
      </c>
      <c r="E17" s="45">
        <v>50</v>
      </c>
      <c r="F17" s="21">
        <f t="shared" si="1"/>
        <v>26000</v>
      </c>
      <c r="G17" s="21">
        <v>1</v>
      </c>
      <c r="H17" s="21">
        <f t="shared" si="2"/>
        <v>50</v>
      </c>
      <c r="I17" s="21">
        <f t="shared" si="0"/>
        <v>26050</v>
      </c>
      <c r="J17" s="56" t="s">
        <v>20</v>
      </c>
      <c r="K17" s="57"/>
    </row>
    <row r="18" spans="2:11" s="2" customFormat="1" ht="15" customHeight="1">
      <c r="B18" s="45">
        <v>9</v>
      </c>
      <c r="C18" s="45" t="s">
        <v>28</v>
      </c>
      <c r="D18" s="71">
        <v>377</v>
      </c>
      <c r="E18" s="45">
        <v>50</v>
      </c>
      <c r="F18" s="21">
        <f t="shared" si="1"/>
        <v>18850</v>
      </c>
      <c r="G18" s="21">
        <v>1</v>
      </c>
      <c r="H18" s="21">
        <f t="shared" si="2"/>
        <v>50</v>
      </c>
      <c r="I18" s="21">
        <f t="shared" si="0"/>
        <v>18900</v>
      </c>
      <c r="J18" s="56" t="s">
        <v>20</v>
      </c>
      <c r="K18" s="57"/>
    </row>
    <row r="19" spans="2:11" s="2" customFormat="1" ht="15" customHeight="1">
      <c r="B19" s="45">
        <v>10</v>
      </c>
      <c r="C19" s="45" t="s">
        <v>29</v>
      </c>
      <c r="D19" s="71">
        <v>243</v>
      </c>
      <c r="E19" s="45">
        <v>50</v>
      </c>
      <c r="F19" s="21">
        <f t="shared" si="1"/>
        <v>12150</v>
      </c>
      <c r="G19" s="21">
        <v>1</v>
      </c>
      <c r="H19" s="21">
        <f t="shared" si="2"/>
        <v>50</v>
      </c>
      <c r="I19" s="21">
        <f t="shared" si="0"/>
        <v>12200</v>
      </c>
      <c r="J19" s="56" t="s">
        <v>20</v>
      </c>
      <c r="K19" s="57"/>
    </row>
    <row r="20" spans="2:11" s="2" customFormat="1" ht="15" customHeight="1">
      <c r="B20" s="45">
        <v>11</v>
      </c>
      <c r="C20" s="45" t="s">
        <v>30</v>
      </c>
      <c r="D20" s="71">
        <v>409</v>
      </c>
      <c r="E20" s="45">
        <v>50</v>
      </c>
      <c r="F20" s="21">
        <f t="shared" si="1"/>
        <v>20450</v>
      </c>
      <c r="G20" s="21">
        <v>0</v>
      </c>
      <c r="H20" s="21">
        <f t="shared" si="2"/>
        <v>0</v>
      </c>
      <c r="I20" s="21">
        <f t="shared" si="0"/>
        <v>20450</v>
      </c>
      <c r="J20" s="56"/>
      <c r="K20" s="57"/>
    </row>
    <row r="21" spans="2:11" s="2" customFormat="1" ht="15" customHeight="1">
      <c r="B21" s="45">
        <v>12</v>
      </c>
      <c r="C21" s="45" t="s">
        <v>31</v>
      </c>
      <c r="D21" s="71">
        <v>719</v>
      </c>
      <c r="E21" s="45">
        <v>50</v>
      </c>
      <c r="F21" s="21">
        <f t="shared" si="1"/>
        <v>35950</v>
      </c>
      <c r="G21" s="21">
        <v>2</v>
      </c>
      <c r="H21" s="21">
        <f t="shared" si="2"/>
        <v>100</v>
      </c>
      <c r="I21" s="21">
        <f t="shared" si="0"/>
        <v>36050</v>
      </c>
      <c r="J21" s="56" t="s">
        <v>20</v>
      </c>
      <c r="K21" s="57"/>
    </row>
    <row r="22" spans="2:11" s="2" customFormat="1" ht="18.75" customHeight="1">
      <c r="B22" s="44">
        <v>13</v>
      </c>
      <c r="C22" s="44" t="s">
        <v>32</v>
      </c>
      <c r="D22" s="69">
        <v>553</v>
      </c>
      <c r="E22" s="44">
        <v>50</v>
      </c>
      <c r="F22" s="66">
        <f t="shared" si="1"/>
        <v>27650</v>
      </c>
      <c r="G22" s="21">
        <v>10</v>
      </c>
      <c r="H22" s="21">
        <f t="shared" si="2"/>
        <v>500</v>
      </c>
      <c r="I22" s="66">
        <f>F22+H22+H23</f>
        <v>28700</v>
      </c>
      <c r="J22" s="56" t="s">
        <v>20</v>
      </c>
      <c r="K22" s="57"/>
    </row>
    <row r="23" spans="2:11" s="2" customFormat="1" ht="24" customHeight="1">
      <c r="B23" s="72"/>
      <c r="C23" s="72"/>
      <c r="D23" s="73"/>
      <c r="E23" s="72"/>
      <c r="F23" s="68"/>
      <c r="G23" s="21">
        <v>1</v>
      </c>
      <c r="H23" s="21">
        <v>550</v>
      </c>
      <c r="I23" s="68"/>
      <c r="J23" s="56" t="s">
        <v>33</v>
      </c>
      <c r="K23" s="58"/>
    </row>
    <row r="24" spans="2:11" s="2" customFormat="1" ht="15" customHeight="1">
      <c r="B24" s="45">
        <v>14</v>
      </c>
      <c r="C24" s="45" t="s">
        <v>34</v>
      </c>
      <c r="D24" s="71">
        <v>498</v>
      </c>
      <c r="E24" s="45">
        <v>50</v>
      </c>
      <c r="F24" s="21">
        <f aca="true" t="shared" si="3" ref="F24:F30">E24*D24</f>
        <v>24900</v>
      </c>
      <c r="G24" s="21">
        <v>4</v>
      </c>
      <c r="H24" s="21">
        <f aca="true" t="shared" si="4" ref="H24:H30">G24*50</f>
        <v>200</v>
      </c>
      <c r="I24" s="21">
        <f aca="true" t="shared" si="5" ref="I24:I30">F24+H24</f>
        <v>25100</v>
      </c>
      <c r="J24" s="56" t="s">
        <v>20</v>
      </c>
      <c r="K24" s="57"/>
    </row>
    <row r="25" spans="2:11" s="2" customFormat="1" ht="15" customHeight="1">
      <c r="B25" s="45">
        <v>15</v>
      </c>
      <c r="C25" s="45" t="s">
        <v>35</v>
      </c>
      <c r="D25" s="71">
        <v>557</v>
      </c>
      <c r="E25" s="45">
        <v>50</v>
      </c>
      <c r="F25" s="21">
        <f t="shared" si="3"/>
        <v>27850</v>
      </c>
      <c r="G25" s="21">
        <v>1</v>
      </c>
      <c r="H25" s="21">
        <f t="shared" si="4"/>
        <v>50</v>
      </c>
      <c r="I25" s="21">
        <f t="shared" si="5"/>
        <v>27900</v>
      </c>
      <c r="J25" s="56" t="s">
        <v>20</v>
      </c>
      <c r="K25" s="57"/>
    </row>
    <row r="26" spans="2:11" s="2" customFormat="1" ht="15" customHeight="1">
      <c r="B26" s="45">
        <v>16</v>
      </c>
      <c r="C26" s="45" t="s">
        <v>36</v>
      </c>
      <c r="D26" s="71">
        <v>797</v>
      </c>
      <c r="E26" s="45">
        <v>50</v>
      </c>
      <c r="F26" s="21">
        <f t="shared" si="3"/>
        <v>39850</v>
      </c>
      <c r="G26" s="21">
        <v>4</v>
      </c>
      <c r="H26" s="21">
        <f t="shared" si="4"/>
        <v>200</v>
      </c>
      <c r="I26" s="21">
        <f t="shared" si="5"/>
        <v>40050</v>
      </c>
      <c r="J26" s="56" t="s">
        <v>20</v>
      </c>
      <c r="K26" s="57"/>
    </row>
    <row r="27" spans="2:11" s="2" customFormat="1" ht="15" customHeight="1">
      <c r="B27" s="45">
        <v>17</v>
      </c>
      <c r="C27" s="45" t="s">
        <v>37</v>
      </c>
      <c r="D27" s="71">
        <v>473</v>
      </c>
      <c r="E27" s="45">
        <v>50</v>
      </c>
      <c r="F27" s="21">
        <f t="shared" si="3"/>
        <v>23650</v>
      </c>
      <c r="G27" s="21">
        <v>5</v>
      </c>
      <c r="H27" s="21">
        <f t="shared" si="4"/>
        <v>250</v>
      </c>
      <c r="I27" s="21">
        <f t="shared" si="5"/>
        <v>23900</v>
      </c>
      <c r="J27" s="56" t="s">
        <v>20</v>
      </c>
      <c r="K27" s="57"/>
    </row>
    <row r="28" spans="2:11" s="2" customFormat="1" ht="15" customHeight="1">
      <c r="B28" s="45">
        <v>18</v>
      </c>
      <c r="C28" s="45" t="s">
        <v>38</v>
      </c>
      <c r="D28" s="71">
        <v>623</v>
      </c>
      <c r="E28" s="45">
        <v>50</v>
      </c>
      <c r="F28" s="21">
        <f t="shared" si="3"/>
        <v>31150</v>
      </c>
      <c r="G28" s="21">
        <v>1</v>
      </c>
      <c r="H28" s="21">
        <f t="shared" si="4"/>
        <v>50</v>
      </c>
      <c r="I28" s="21">
        <f t="shared" si="5"/>
        <v>31200</v>
      </c>
      <c r="J28" s="56" t="s">
        <v>20</v>
      </c>
      <c r="K28" s="57"/>
    </row>
    <row r="29" spans="2:11" s="2" customFormat="1" ht="15" customHeight="1">
      <c r="B29" s="45">
        <v>19</v>
      </c>
      <c r="C29" s="45" t="s">
        <v>39</v>
      </c>
      <c r="D29" s="71">
        <v>327</v>
      </c>
      <c r="E29" s="45">
        <v>50</v>
      </c>
      <c r="F29" s="21">
        <f t="shared" si="3"/>
        <v>16350</v>
      </c>
      <c r="G29" s="21">
        <v>0</v>
      </c>
      <c r="H29" s="21">
        <f t="shared" si="4"/>
        <v>0</v>
      </c>
      <c r="I29" s="21">
        <f t="shared" si="5"/>
        <v>16350</v>
      </c>
      <c r="J29" s="56"/>
      <c r="K29" s="57"/>
    </row>
    <row r="30" spans="2:11" s="2" customFormat="1" ht="15" customHeight="1">
      <c r="B30" s="45">
        <v>20</v>
      </c>
      <c r="C30" s="45" t="s">
        <v>40</v>
      </c>
      <c r="D30" s="71">
        <v>323</v>
      </c>
      <c r="E30" s="45">
        <v>50</v>
      </c>
      <c r="F30" s="21">
        <f t="shared" si="3"/>
        <v>16150</v>
      </c>
      <c r="G30" s="21">
        <v>5</v>
      </c>
      <c r="H30" s="21">
        <f t="shared" si="4"/>
        <v>250</v>
      </c>
      <c r="I30" s="21">
        <f t="shared" si="5"/>
        <v>16400</v>
      </c>
      <c r="J30" s="56" t="s">
        <v>20</v>
      </c>
      <c r="K30" s="57"/>
    </row>
    <row r="31" spans="1:256" s="3" customFormat="1" ht="27.75" customHeight="1">
      <c r="A31" s="46"/>
      <c r="B31" s="27" t="s">
        <v>41</v>
      </c>
      <c r="C31" s="27"/>
      <c r="D31" s="47">
        <f>SUM(D4:D30)</f>
        <v>10899</v>
      </c>
      <c r="E31" s="47"/>
      <c r="F31" s="47">
        <f>SUM(F4:F30)</f>
        <v>544950</v>
      </c>
      <c r="G31" s="47">
        <f>SUM(G4:G30)</f>
        <v>92</v>
      </c>
      <c r="H31" s="47">
        <f>SUM(H4:H30)</f>
        <v>9600</v>
      </c>
      <c r="I31" s="47">
        <f>SUM(I4:I30)</f>
        <v>554550</v>
      </c>
      <c r="J31" s="56" t="s">
        <v>42</v>
      </c>
      <c r="K31" s="49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V31" s="46"/>
    </row>
    <row r="32" spans="2:10" s="30" customFormat="1" ht="9" customHeight="1">
      <c r="B32" s="48"/>
      <c r="C32" s="49"/>
      <c r="D32" s="50"/>
      <c r="E32" s="38"/>
      <c r="F32" s="39"/>
      <c r="G32" s="51"/>
      <c r="H32" s="51"/>
      <c r="I32" s="51"/>
      <c r="J32" s="51"/>
    </row>
    <row r="33" spans="1:13" s="31" customFormat="1" ht="42" customHeight="1">
      <c r="A33" s="52" t="s">
        <v>43</v>
      </c>
      <c r="C33" s="52"/>
      <c r="D33" s="52"/>
      <c r="E33" s="53"/>
      <c r="F33" s="52"/>
      <c r="G33" s="52"/>
      <c r="H33" s="52"/>
      <c r="I33" s="52"/>
      <c r="J33" s="52"/>
      <c r="K33" s="52"/>
      <c r="L33" s="52"/>
      <c r="M33" s="52"/>
    </row>
    <row r="34" ht="39" customHeight="1">
      <c r="F34" s="54"/>
    </row>
    <row r="35" ht="20.25" customHeight="1"/>
    <row r="36" ht="31.5" customHeight="1"/>
    <row r="37" ht="36" customHeight="1"/>
  </sheetData>
  <sheetProtection/>
  <mergeCells count="20">
    <mergeCell ref="B1:J1"/>
    <mergeCell ref="B31:C31"/>
    <mergeCell ref="B4:B9"/>
    <mergeCell ref="B11:B12"/>
    <mergeCell ref="B22:B23"/>
    <mergeCell ref="C4:C9"/>
    <mergeCell ref="C11:C12"/>
    <mergeCell ref="C22:C23"/>
    <mergeCell ref="D4:D9"/>
    <mergeCell ref="D11:D12"/>
    <mergeCell ref="D22:D23"/>
    <mergeCell ref="E4:E9"/>
    <mergeCell ref="E11:E12"/>
    <mergeCell ref="E22:E23"/>
    <mergeCell ref="F4:F9"/>
    <mergeCell ref="F11:F12"/>
    <mergeCell ref="F22:F23"/>
    <mergeCell ref="I4:I9"/>
    <mergeCell ref="I11:I12"/>
    <mergeCell ref="I22:I23"/>
  </mergeCells>
  <printOptions horizontalCentered="1"/>
  <pageMargins left="0.19652777777777777" right="0.16" top="0.66875" bottom="0.236111111111111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145" zoomScaleNormal="145" workbookViewId="0" topLeftCell="A1">
      <selection activeCell="J27" sqref="J27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22.125" style="5" customWidth="1"/>
    <col min="11" max="11" width="15.125" style="1" customWidth="1"/>
    <col min="12" max="236" width="9.00390625" style="1" customWidth="1"/>
    <col min="256" max="256" width="9.00390625" style="1" customWidth="1"/>
  </cols>
  <sheetData>
    <row r="1" spans="2:12" ht="49.5" customHeight="1">
      <c r="B1" s="34" t="s">
        <v>44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22.5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7.7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1:256" s="29" customFormat="1" ht="27.75" customHeight="1">
      <c r="A4" s="40"/>
      <c r="B4" s="44">
        <v>1</v>
      </c>
      <c r="C4" s="44" t="s">
        <v>12</v>
      </c>
      <c r="D4" s="16">
        <v>259</v>
      </c>
      <c r="E4" s="16">
        <v>100</v>
      </c>
      <c r="F4" s="59">
        <f>D4*E4</f>
        <v>25900</v>
      </c>
      <c r="G4" s="21">
        <v>2</v>
      </c>
      <c r="H4" s="21">
        <v>200</v>
      </c>
      <c r="I4" s="66">
        <f>F4+H4+H5+H6</f>
        <v>29300</v>
      </c>
      <c r="J4" s="56" t="s">
        <v>45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V4" s="40"/>
    </row>
    <row r="5" spans="1:256" s="29" customFormat="1" ht="27.75" customHeight="1">
      <c r="A5" s="40"/>
      <c r="B5" s="60"/>
      <c r="C5" s="60"/>
      <c r="D5" s="61"/>
      <c r="E5" s="61"/>
      <c r="F5" s="62"/>
      <c r="G5" s="21">
        <v>2</v>
      </c>
      <c r="H5" s="21">
        <v>2200</v>
      </c>
      <c r="I5" s="67"/>
      <c r="J5" s="56" t="s">
        <v>46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V5" s="40"/>
    </row>
    <row r="6" spans="1:256" s="29" customFormat="1" ht="27.75" customHeight="1">
      <c r="A6" s="40"/>
      <c r="B6" s="60"/>
      <c r="C6" s="60"/>
      <c r="D6" s="61"/>
      <c r="E6" s="61"/>
      <c r="F6" s="62"/>
      <c r="G6" s="21">
        <v>1</v>
      </c>
      <c r="H6" s="21">
        <v>1000</v>
      </c>
      <c r="I6" s="67"/>
      <c r="J6" s="56" t="s">
        <v>47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V6" s="40"/>
    </row>
    <row r="7" spans="2:11" s="2" customFormat="1" ht="22.5" customHeight="1">
      <c r="B7" s="60"/>
      <c r="C7" s="60"/>
      <c r="D7" s="63"/>
      <c r="E7" s="63"/>
      <c r="F7" s="64"/>
      <c r="G7" s="21">
        <v>0</v>
      </c>
      <c r="H7" s="21">
        <v>0</v>
      </c>
      <c r="I7" s="68"/>
      <c r="J7" s="56" t="s">
        <v>48</v>
      </c>
      <c r="K7" s="57"/>
    </row>
    <row r="8" spans="2:11" s="2" customFormat="1" ht="18.75" customHeight="1">
      <c r="B8" s="45">
        <v>2</v>
      </c>
      <c r="C8" s="45" t="s">
        <v>19</v>
      </c>
      <c r="D8" s="17">
        <v>118</v>
      </c>
      <c r="E8" s="17">
        <v>100</v>
      </c>
      <c r="F8" s="65">
        <f aca="true" t="shared" si="0" ref="F7:F26">D8*E8</f>
        <v>11800</v>
      </c>
      <c r="G8" s="21">
        <v>0</v>
      </c>
      <c r="H8" s="21">
        <v>0</v>
      </c>
      <c r="I8" s="21">
        <f>F8+H8</f>
        <v>11800</v>
      </c>
      <c r="J8" s="56"/>
      <c r="K8" s="57"/>
    </row>
    <row r="9" spans="2:11" s="2" customFormat="1" ht="18.75" customHeight="1">
      <c r="B9" s="45">
        <v>3</v>
      </c>
      <c r="C9" s="45" t="s">
        <v>21</v>
      </c>
      <c r="D9" s="17">
        <v>79</v>
      </c>
      <c r="E9" s="17">
        <v>100</v>
      </c>
      <c r="F9" s="65">
        <f t="shared" si="0"/>
        <v>7900</v>
      </c>
      <c r="G9" s="21">
        <v>0</v>
      </c>
      <c r="H9" s="21">
        <v>0</v>
      </c>
      <c r="I9" s="21">
        <f aca="true" t="shared" si="1" ref="I9:I26">F9+H9</f>
        <v>7900</v>
      </c>
      <c r="J9" s="56"/>
      <c r="K9" s="57"/>
    </row>
    <row r="10" spans="2:11" s="2" customFormat="1" ht="18.75" customHeight="1">
      <c r="B10" s="45">
        <v>4</v>
      </c>
      <c r="C10" s="45" t="s">
        <v>23</v>
      </c>
      <c r="D10" s="17">
        <v>88</v>
      </c>
      <c r="E10" s="17">
        <v>100</v>
      </c>
      <c r="F10" s="65">
        <f t="shared" si="0"/>
        <v>8800</v>
      </c>
      <c r="G10" s="21">
        <v>0</v>
      </c>
      <c r="H10" s="21">
        <v>0</v>
      </c>
      <c r="I10" s="21">
        <f t="shared" si="1"/>
        <v>8800</v>
      </c>
      <c r="J10" s="56"/>
      <c r="K10" s="57"/>
    </row>
    <row r="11" spans="2:11" s="2" customFormat="1" ht="18.75" customHeight="1">
      <c r="B11" s="45">
        <v>5</v>
      </c>
      <c r="C11" s="45" t="s">
        <v>24</v>
      </c>
      <c r="D11" s="17">
        <v>62</v>
      </c>
      <c r="E11" s="17">
        <v>100</v>
      </c>
      <c r="F11" s="65">
        <f t="shared" si="0"/>
        <v>6200</v>
      </c>
      <c r="G11" s="21">
        <v>0</v>
      </c>
      <c r="H11" s="21">
        <v>0</v>
      </c>
      <c r="I11" s="21">
        <f t="shared" si="1"/>
        <v>6200</v>
      </c>
      <c r="J11" s="56"/>
      <c r="K11" s="57"/>
    </row>
    <row r="12" spans="2:11" s="2" customFormat="1" ht="18.75" customHeight="1">
      <c r="B12" s="45">
        <v>6</v>
      </c>
      <c r="C12" s="45" t="s">
        <v>25</v>
      </c>
      <c r="D12" s="17">
        <v>98</v>
      </c>
      <c r="E12" s="17">
        <v>100</v>
      </c>
      <c r="F12" s="65">
        <f t="shared" si="0"/>
        <v>9800</v>
      </c>
      <c r="G12" s="21">
        <v>0</v>
      </c>
      <c r="H12" s="21">
        <v>0</v>
      </c>
      <c r="I12" s="21">
        <f t="shared" si="1"/>
        <v>9800</v>
      </c>
      <c r="J12" s="56"/>
      <c r="K12" s="57"/>
    </row>
    <row r="13" spans="2:11" s="2" customFormat="1" ht="18.75" customHeight="1">
      <c r="B13" s="45">
        <v>7</v>
      </c>
      <c r="C13" s="45" t="s">
        <v>26</v>
      </c>
      <c r="D13" s="17">
        <v>57</v>
      </c>
      <c r="E13" s="17">
        <v>100</v>
      </c>
      <c r="F13" s="65">
        <f t="shared" si="0"/>
        <v>5700</v>
      </c>
      <c r="G13" s="21">
        <v>0</v>
      </c>
      <c r="H13" s="21">
        <v>0</v>
      </c>
      <c r="I13" s="21">
        <f t="shared" si="1"/>
        <v>5700</v>
      </c>
      <c r="J13" s="56"/>
      <c r="K13" s="57"/>
    </row>
    <row r="14" spans="2:11" s="2" customFormat="1" ht="18.75" customHeight="1">
      <c r="B14" s="45">
        <v>8</v>
      </c>
      <c r="C14" s="45" t="s">
        <v>27</v>
      </c>
      <c r="D14" s="17">
        <v>75</v>
      </c>
      <c r="E14" s="17">
        <v>100</v>
      </c>
      <c r="F14" s="65">
        <f t="shared" si="0"/>
        <v>7500</v>
      </c>
      <c r="G14" s="21">
        <v>0</v>
      </c>
      <c r="H14" s="21">
        <v>0</v>
      </c>
      <c r="I14" s="21">
        <f t="shared" si="1"/>
        <v>7500</v>
      </c>
      <c r="J14" s="56"/>
      <c r="K14" s="57"/>
    </row>
    <row r="15" spans="2:11" s="2" customFormat="1" ht="18.75" customHeight="1">
      <c r="B15" s="45">
        <v>9</v>
      </c>
      <c r="C15" s="45" t="s">
        <v>28</v>
      </c>
      <c r="D15" s="17">
        <v>67</v>
      </c>
      <c r="E15" s="17">
        <v>100</v>
      </c>
      <c r="F15" s="65">
        <f t="shared" si="0"/>
        <v>6700</v>
      </c>
      <c r="G15" s="21">
        <v>0</v>
      </c>
      <c r="H15" s="21">
        <v>0</v>
      </c>
      <c r="I15" s="21">
        <f t="shared" si="1"/>
        <v>6700</v>
      </c>
      <c r="J15" s="56"/>
      <c r="K15" s="57"/>
    </row>
    <row r="16" spans="2:11" s="2" customFormat="1" ht="18.75" customHeight="1">
      <c r="B16" s="45">
        <v>10</v>
      </c>
      <c r="C16" s="45" t="s">
        <v>29</v>
      </c>
      <c r="D16" s="17">
        <v>42</v>
      </c>
      <c r="E16" s="17">
        <v>100</v>
      </c>
      <c r="F16" s="65">
        <f t="shared" si="0"/>
        <v>4200</v>
      </c>
      <c r="G16" s="21">
        <v>0</v>
      </c>
      <c r="H16" s="21">
        <v>0</v>
      </c>
      <c r="I16" s="21">
        <f t="shared" si="1"/>
        <v>4200</v>
      </c>
      <c r="J16" s="56"/>
      <c r="K16" s="57"/>
    </row>
    <row r="17" spans="2:11" s="2" customFormat="1" ht="18.75" customHeight="1">
      <c r="B17" s="45">
        <v>11</v>
      </c>
      <c r="C17" s="45" t="s">
        <v>30</v>
      </c>
      <c r="D17" s="17">
        <v>67</v>
      </c>
      <c r="E17" s="17">
        <v>100</v>
      </c>
      <c r="F17" s="65">
        <f t="shared" si="0"/>
        <v>6700</v>
      </c>
      <c r="G17" s="21">
        <v>0</v>
      </c>
      <c r="H17" s="21">
        <v>0</v>
      </c>
      <c r="I17" s="21">
        <f t="shared" si="1"/>
        <v>6700</v>
      </c>
      <c r="J17" s="56"/>
      <c r="K17" s="57"/>
    </row>
    <row r="18" spans="2:11" s="2" customFormat="1" ht="18.75" customHeight="1">
      <c r="B18" s="45">
        <v>12</v>
      </c>
      <c r="C18" s="45" t="s">
        <v>31</v>
      </c>
      <c r="D18" s="17">
        <v>106</v>
      </c>
      <c r="E18" s="17">
        <v>100</v>
      </c>
      <c r="F18" s="65">
        <f t="shared" si="0"/>
        <v>10600</v>
      </c>
      <c r="G18" s="21">
        <v>0</v>
      </c>
      <c r="H18" s="21">
        <v>0</v>
      </c>
      <c r="I18" s="21">
        <f t="shared" si="1"/>
        <v>10600</v>
      </c>
      <c r="J18" s="56"/>
      <c r="K18" s="57"/>
    </row>
    <row r="19" spans="2:11" s="2" customFormat="1" ht="18.75" customHeight="1">
      <c r="B19" s="45">
        <v>13</v>
      </c>
      <c r="C19" s="45" t="s">
        <v>32</v>
      </c>
      <c r="D19" s="17">
        <v>84</v>
      </c>
      <c r="E19" s="17">
        <v>100</v>
      </c>
      <c r="F19" s="65">
        <f t="shared" si="0"/>
        <v>8400</v>
      </c>
      <c r="G19" s="21">
        <v>0</v>
      </c>
      <c r="H19" s="21">
        <v>0</v>
      </c>
      <c r="I19" s="21">
        <f t="shared" si="1"/>
        <v>8400</v>
      </c>
      <c r="J19" s="56"/>
      <c r="K19" s="58"/>
    </row>
    <row r="20" spans="2:11" s="2" customFormat="1" ht="18.75" customHeight="1">
      <c r="B20" s="45">
        <v>14</v>
      </c>
      <c r="C20" s="45" t="s">
        <v>34</v>
      </c>
      <c r="D20" s="17">
        <v>67</v>
      </c>
      <c r="E20" s="17">
        <v>100</v>
      </c>
      <c r="F20" s="65">
        <f t="shared" si="0"/>
        <v>6700</v>
      </c>
      <c r="G20" s="21">
        <v>0</v>
      </c>
      <c r="H20" s="21">
        <v>0</v>
      </c>
      <c r="I20" s="21">
        <f t="shared" si="1"/>
        <v>6700</v>
      </c>
      <c r="J20" s="56"/>
      <c r="K20" s="57"/>
    </row>
    <row r="21" spans="2:11" s="2" customFormat="1" ht="18.75" customHeight="1">
      <c r="B21" s="45">
        <v>15</v>
      </c>
      <c r="C21" s="45" t="s">
        <v>35</v>
      </c>
      <c r="D21" s="17">
        <v>106</v>
      </c>
      <c r="E21" s="17">
        <v>100</v>
      </c>
      <c r="F21" s="65">
        <f t="shared" si="0"/>
        <v>10600</v>
      </c>
      <c r="G21" s="21">
        <v>0</v>
      </c>
      <c r="H21" s="21">
        <v>0</v>
      </c>
      <c r="I21" s="21">
        <f t="shared" si="1"/>
        <v>10600</v>
      </c>
      <c r="J21" s="56"/>
      <c r="K21" s="57"/>
    </row>
    <row r="22" spans="2:11" s="2" customFormat="1" ht="18.75" customHeight="1">
      <c r="B22" s="45">
        <v>16</v>
      </c>
      <c r="C22" s="45" t="s">
        <v>36</v>
      </c>
      <c r="D22" s="17">
        <v>109</v>
      </c>
      <c r="E22" s="17">
        <v>100</v>
      </c>
      <c r="F22" s="65">
        <f t="shared" si="0"/>
        <v>10900</v>
      </c>
      <c r="G22" s="21">
        <v>0</v>
      </c>
      <c r="H22" s="21">
        <v>0</v>
      </c>
      <c r="I22" s="21">
        <f t="shared" si="1"/>
        <v>10900</v>
      </c>
      <c r="J22" s="56"/>
      <c r="K22" s="57"/>
    </row>
    <row r="23" spans="2:11" s="2" customFormat="1" ht="18.75" customHeight="1">
      <c r="B23" s="45">
        <v>17</v>
      </c>
      <c r="C23" s="45" t="s">
        <v>37</v>
      </c>
      <c r="D23" s="17">
        <v>82</v>
      </c>
      <c r="E23" s="17">
        <v>100</v>
      </c>
      <c r="F23" s="65">
        <f t="shared" si="0"/>
        <v>8200</v>
      </c>
      <c r="G23" s="21">
        <v>0</v>
      </c>
      <c r="H23" s="21">
        <v>0</v>
      </c>
      <c r="I23" s="21">
        <f t="shared" si="1"/>
        <v>8200</v>
      </c>
      <c r="J23" s="56"/>
      <c r="K23" s="57"/>
    </row>
    <row r="24" spans="2:11" s="2" customFormat="1" ht="18.75" customHeight="1">
      <c r="B24" s="45">
        <v>18</v>
      </c>
      <c r="C24" s="45" t="s">
        <v>38</v>
      </c>
      <c r="D24" s="17">
        <v>109</v>
      </c>
      <c r="E24" s="17">
        <v>100</v>
      </c>
      <c r="F24" s="65">
        <f t="shared" si="0"/>
        <v>10900</v>
      </c>
      <c r="G24" s="21">
        <v>0</v>
      </c>
      <c r="H24" s="21">
        <v>0</v>
      </c>
      <c r="I24" s="21">
        <f t="shared" si="1"/>
        <v>10900</v>
      </c>
      <c r="J24" s="56"/>
      <c r="K24" s="57"/>
    </row>
    <row r="25" spans="2:11" s="2" customFormat="1" ht="18.75" customHeight="1">
      <c r="B25" s="45">
        <v>19</v>
      </c>
      <c r="C25" s="45" t="s">
        <v>39</v>
      </c>
      <c r="D25" s="17">
        <v>49</v>
      </c>
      <c r="E25" s="17">
        <v>100</v>
      </c>
      <c r="F25" s="65">
        <f t="shared" si="0"/>
        <v>4900</v>
      </c>
      <c r="G25" s="21">
        <v>0</v>
      </c>
      <c r="H25" s="21">
        <v>0</v>
      </c>
      <c r="I25" s="21">
        <f t="shared" si="1"/>
        <v>4900</v>
      </c>
      <c r="J25" s="56"/>
      <c r="K25" s="57"/>
    </row>
    <row r="26" spans="2:11" s="2" customFormat="1" ht="18.75" customHeight="1">
      <c r="B26" s="45">
        <v>20</v>
      </c>
      <c r="C26" s="45" t="s">
        <v>40</v>
      </c>
      <c r="D26" s="17">
        <v>83</v>
      </c>
      <c r="E26" s="17">
        <v>100</v>
      </c>
      <c r="F26" s="65">
        <f t="shared" si="0"/>
        <v>8300</v>
      </c>
      <c r="G26" s="21">
        <v>0</v>
      </c>
      <c r="H26" s="21">
        <v>0</v>
      </c>
      <c r="I26" s="21">
        <f t="shared" si="1"/>
        <v>8300</v>
      </c>
      <c r="J26" s="56"/>
      <c r="K26" s="57"/>
    </row>
    <row r="27" spans="1:256" s="3" customFormat="1" ht="25.5" customHeight="1">
      <c r="A27" s="46"/>
      <c r="B27" s="27" t="s">
        <v>41</v>
      </c>
      <c r="C27" s="27"/>
      <c r="D27" s="47">
        <f>SUM(D4:D26)</f>
        <v>1807</v>
      </c>
      <c r="E27" s="47"/>
      <c r="F27" s="47">
        <f>SUM(F4:F26)</f>
        <v>180700</v>
      </c>
      <c r="G27" s="47">
        <f>SUM(G4:G26)</f>
        <v>5</v>
      </c>
      <c r="H27" s="47">
        <f>SUM(H4:H26)</f>
        <v>3400</v>
      </c>
      <c r="I27" s="47">
        <f>SUM(I4:I26)</f>
        <v>184100</v>
      </c>
      <c r="J27" s="56" t="s">
        <v>49</v>
      </c>
      <c r="K27" s="49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V27" s="46"/>
    </row>
    <row r="28" spans="2:10" s="30" customFormat="1" ht="24" customHeight="1">
      <c r="B28" s="48"/>
      <c r="C28" s="49"/>
      <c r="D28" s="50"/>
      <c r="E28" s="38"/>
      <c r="F28" s="39"/>
      <c r="G28" s="51"/>
      <c r="H28" s="51"/>
      <c r="I28" s="51"/>
      <c r="J28" s="51"/>
    </row>
    <row r="29" spans="1:13" s="31" customFormat="1" ht="42" customHeight="1">
      <c r="A29" s="52" t="s">
        <v>43</v>
      </c>
      <c r="C29" s="52"/>
      <c r="D29" s="52"/>
      <c r="E29" s="53"/>
      <c r="F29" s="52"/>
      <c r="G29" s="52"/>
      <c r="H29" s="52"/>
      <c r="I29" s="52"/>
      <c r="J29" s="52"/>
      <c r="K29" s="52"/>
      <c r="L29" s="52"/>
      <c r="M29" s="52"/>
    </row>
    <row r="30" ht="39" customHeight="1">
      <c r="F30" s="54"/>
    </row>
    <row r="31" ht="20.25" customHeight="1"/>
    <row r="32" ht="31.5" customHeight="1"/>
    <row r="33" ht="36" customHeight="1"/>
  </sheetData>
  <sheetProtection/>
  <mergeCells count="8">
    <mergeCell ref="B1:J1"/>
    <mergeCell ref="B27:C27"/>
    <mergeCell ref="B4:B7"/>
    <mergeCell ref="C4:C7"/>
    <mergeCell ref="D4:D7"/>
    <mergeCell ref="E4:E7"/>
    <mergeCell ref="F4:F7"/>
    <mergeCell ref="I4:I7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30" zoomScaleNormal="130" workbookViewId="0" topLeftCell="A1">
      <selection activeCell="L9" sqref="L9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19.00390625" style="5" customWidth="1"/>
    <col min="11" max="11" width="15.125" style="1" customWidth="1"/>
    <col min="12" max="236" width="9.00390625" style="1" customWidth="1"/>
    <col min="256" max="256" width="9.00390625" style="1" customWidth="1"/>
  </cols>
  <sheetData>
    <row r="1" spans="2:12" ht="49.5" customHeight="1">
      <c r="B1" s="34" t="s">
        <v>50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22.5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7.7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2:11" s="2" customFormat="1" ht="15" customHeight="1">
      <c r="B4" s="44">
        <v>1</v>
      </c>
      <c r="C4" s="44" t="s">
        <v>12</v>
      </c>
      <c r="D4" s="17">
        <v>6</v>
      </c>
      <c r="E4" s="17">
        <v>300</v>
      </c>
      <c r="F4" s="24">
        <f aca="true" t="shared" si="0" ref="F4:F23">D4*E4</f>
        <v>1800</v>
      </c>
      <c r="G4" s="21">
        <v>0</v>
      </c>
      <c r="H4" s="21">
        <v>0</v>
      </c>
      <c r="I4" s="21">
        <f>F4+H4</f>
        <v>1800</v>
      </c>
      <c r="J4" s="56"/>
      <c r="K4" s="57"/>
    </row>
    <row r="5" spans="2:11" s="2" customFormat="1" ht="18.75" customHeight="1">
      <c r="B5" s="45">
        <v>2</v>
      </c>
      <c r="C5" s="45" t="s">
        <v>19</v>
      </c>
      <c r="D5" s="17">
        <v>2</v>
      </c>
      <c r="E5" s="17">
        <v>300</v>
      </c>
      <c r="F5" s="24">
        <f t="shared" si="0"/>
        <v>600</v>
      </c>
      <c r="G5" s="21">
        <v>0</v>
      </c>
      <c r="H5" s="21">
        <v>0</v>
      </c>
      <c r="I5" s="21">
        <f aca="true" t="shared" si="1" ref="I5:I24">F5+H5</f>
        <v>600</v>
      </c>
      <c r="J5" s="56"/>
      <c r="K5" s="57"/>
    </row>
    <row r="6" spans="2:11" s="2" customFormat="1" ht="18.75" customHeight="1">
      <c r="B6" s="45">
        <v>3</v>
      </c>
      <c r="C6" s="45" t="s">
        <v>21</v>
      </c>
      <c r="D6" s="17">
        <v>3</v>
      </c>
      <c r="E6" s="17">
        <v>300</v>
      </c>
      <c r="F6" s="24">
        <f t="shared" si="0"/>
        <v>900</v>
      </c>
      <c r="G6" s="21">
        <v>0</v>
      </c>
      <c r="H6" s="21">
        <v>0</v>
      </c>
      <c r="I6" s="21">
        <f t="shared" si="1"/>
        <v>900</v>
      </c>
      <c r="J6" s="56"/>
      <c r="K6" s="57"/>
    </row>
    <row r="7" spans="2:11" s="2" customFormat="1" ht="18.75" customHeight="1">
      <c r="B7" s="45">
        <v>4</v>
      </c>
      <c r="C7" s="45" t="s">
        <v>23</v>
      </c>
      <c r="D7" s="17">
        <v>4</v>
      </c>
      <c r="E7" s="17">
        <v>300</v>
      </c>
      <c r="F7" s="24">
        <f t="shared" si="0"/>
        <v>1200</v>
      </c>
      <c r="G7" s="21">
        <v>0</v>
      </c>
      <c r="H7" s="21">
        <v>0</v>
      </c>
      <c r="I7" s="21">
        <f t="shared" si="1"/>
        <v>1200</v>
      </c>
      <c r="J7" s="56"/>
      <c r="K7" s="57"/>
    </row>
    <row r="8" spans="2:11" s="2" customFormat="1" ht="18.75" customHeight="1">
      <c r="B8" s="45">
        <v>5</v>
      </c>
      <c r="C8" s="45" t="s">
        <v>24</v>
      </c>
      <c r="D8" s="17">
        <v>3</v>
      </c>
      <c r="E8" s="17">
        <v>300</v>
      </c>
      <c r="F8" s="24">
        <f t="shared" si="0"/>
        <v>900</v>
      </c>
      <c r="G8" s="21">
        <v>0</v>
      </c>
      <c r="H8" s="21">
        <v>0</v>
      </c>
      <c r="I8" s="21">
        <f t="shared" si="1"/>
        <v>900</v>
      </c>
      <c r="J8" s="56"/>
      <c r="K8" s="57"/>
    </row>
    <row r="9" spans="2:11" s="2" customFormat="1" ht="18.75" customHeight="1">
      <c r="B9" s="45">
        <v>6</v>
      </c>
      <c r="C9" s="45" t="s">
        <v>25</v>
      </c>
      <c r="D9" s="17">
        <v>2</v>
      </c>
      <c r="E9" s="17">
        <v>300</v>
      </c>
      <c r="F9" s="24">
        <f t="shared" si="0"/>
        <v>600</v>
      </c>
      <c r="G9" s="21">
        <v>0</v>
      </c>
      <c r="H9" s="21">
        <v>0</v>
      </c>
      <c r="I9" s="21">
        <f t="shared" si="1"/>
        <v>600</v>
      </c>
      <c r="J9" s="56"/>
      <c r="K9" s="57"/>
    </row>
    <row r="10" spans="2:11" s="2" customFormat="1" ht="18.75" customHeight="1">
      <c r="B10" s="45">
        <v>7</v>
      </c>
      <c r="C10" s="45" t="s">
        <v>26</v>
      </c>
      <c r="D10" s="17">
        <v>1</v>
      </c>
      <c r="E10" s="17">
        <v>300</v>
      </c>
      <c r="F10" s="24">
        <f t="shared" si="0"/>
        <v>300</v>
      </c>
      <c r="G10" s="21">
        <v>0</v>
      </c>
      <c r="H10" s="21">
        <v>0</v>
      </c>
      <c r="I10" s="21">
        <f t="shared" si="1"/>
        <v>300</v>
      </c>
      <c r="J10" s="56"/>
      <c r="K10" s="57"/>
    </row>
    <row r="11" spans="2:11" s="2" customFormat="1" ht="18.75" customHeight="1">
      <c r="B11" s="45">
        <v>8</v>
      </c>
      <c r="C11" s="45" t="s">
        <v>27</v>
      </c>
      <c r="D11" s="17">
        <v>4</v>
      </c>
      <c r="E11" s="17">
        <v>300</v>
      </c>
      <c r="F11" s="24">
        <f t="shared" si="0"/>
        <v>1200</v>
      </c>
      <c r="G11" s="21">
        <v>0</v>
      </c>
      <c r="H11" s="21">
        <v>0</v>
      </c>
      <c r="I11" s="21">
        <f t="shared" si="1"/>
        <v>1200</v>
      </c>
      <c r="J11" s="56"/>
      <c r="K11" s="57"/>
    </row>
    <row r="12" spans="2:11" s="2" customFormat="1" ht="18.75" customHeight="1">
      <c r="B12" s="45">
        <v>9</v>
      </c>
      <c r="C12" s="45" t="s">
        <v>28</v>
      </c>
      <c r="D12" s="17">
        <v>0</v>
      </c>
      <c r="E12" s="17">
        <v>300</v>
      </c>
      <c r="F12" s="24">
        <f t="shared" si="0"/>
        <v>0</v>
      </c>
      <c r="G12" s="21">
        <v>0</v>
      </c>
      <c r="H12" s="21">
        <v>0</v>
      </c>
      <c r="I12" s="21">
        <f t="shared" si="1"/>
        <v>0</v>
      </c>
      <c r="J12" s="56"/>
      <c r="K12" s="57"/>
    </row>
    <row r="13" spans="2:11" s="2" customFormat="1" ht="18.75" customHeight="1">
      <c r="B13" s="45">
        <v>10</v>
      </c>
      <c r="C13" s="45" t="s">
        <v>29</v>
      </c>
      <c r="D13" s="17">
        <v>0</v>
      </c>
      <c r="E13" s="17">
        <v>300</v>
      </c>
      <c r="F13" s="24">
        <f t="shared" si="0"/>
        <v>0</v>
      </c>
      <c r="G13" s="21">
        <v>0</v>
      </c>
      <c r="H13" s="21">
        <v>0</v>
      </c>
      <c r="I13" s="21">
        <f t="shared" si="1"/>
        <v>0</v>
      </c>
      <c r="J13" s="56"/>
      <c r="K13" s="57"/>
    </row>
    <row r="14" spans="2:11" s="2" customFormat="1" ht="18.75" customHeight="1">
      <c r="B14" s="45">
        <v>11</v>
      </c>
      <c r="C14" s="45" t="s">
        <v>30</v>
      </c>
      <c r="D14" s="17">
        <v>3</v>
      </c>
      <c r="E14" s="17">
        <v>300</v>
      </c>
      <c r="F14" s="24">
        <f t="shared" si="0"/>
        <v>900</v>
      </c>
      <c r="G14" s="21">
        <v>0</v>
      </c>
      <c r="H14" s="21">
        <v>0</v>
      </c>
      <c r="I14" s="21">
        <f t="shared" si="1"/>
        <v>900</v>
      </c>
      <c r="J14" s="56"/>
      <c r="K14" s="57"/>
    </row>
    <row r="15" spans="2:11" s="2" customFormat="1" ht="18.75" customHeight="1">
      <c r="B15" s="45">
        <v>12</v>
      </c>
      <c r="C15" s="45" t="s">
        <v>31</v>
      </c>
      <c r="D15" s="17">
        <v>2</v>
      </c>
      <c r="E15" s="17">
        <v>300</v>
      </c>
      <c r="F15" s="24">
        <f t="shared" si="0"/>
        <v>600</v>
      </c>
      <c r="G15" s="21">
        <v>0</v>
      </c>
      <c r="H15" s="21">
        <v>0</v>
      </c>
      <c r="I15" s="21">
        <f t="shared" si="1"/>
        <v>600</v>
      </c>
      <c r="J15" s="56"/>
      <c r="K15" s="57"/>
    </row>
    <row r="16" spans="2:11" s="2" customFormat="1" ht="18.75" customHeight="1">
      <c r="B16" s="45">
        <v>13</v>
      </c>
      <c r="C16" s="45" t="s">
        <v>32</v>
      </c>
      <c r="D16" s="17">
        <v>2</v>
      </c>
      <c r="E16" s="17">
        <v>300</v>
      </c>
      <c r="F16" s="24">
        <f t="shared" si="0"/>
        <v>600</v>
      </c>
      <c r="G16" s="21">
        <v>0</v>
      </c>
      <c r="H16" s="21">
        <v>0</v>
      </c>
      <c r="I16" s="21">
        <f t="shared" si="1"/>
        <v>600</v>
      </c>
      <c r="J16" s="56"/>
      <c r="K16" s="58"/>
    </row>
    <row r="17" spans="2:11" s="2" customFormat="1" ht="18.75" customHeight="1">
      <c r="B17" s="45">
        <v>14</v>
      </c>
      <c r="C17" s="45" t="s">
        <v>34</v>
      </c>
      <c r="D17" s="17">
        <v>2</v>
      </c>
      <c r="E17" s="17">
        <v>300</v>
      </c>
      <c r="F17" s="24">
        <f t="shared" si="0"/>
        <v>600</v>
      </c>
      <c r="G17" s="21">
        <v>0</v>
      </c>
      <c r="H17" s="21">
        <v>0</v>
      </c>
      <c r="I17" s="21">
        <f t="shared" si="1"/>
        <v>600</v>
      </c>
      <c r="J17" s="56"/>
      <c r="K17" s="57"/>
    </row>
    <row r="18" spans="2:11" s="2" customFormat="1" ht="18.75" customHeight="1">
      <c r="B18" s="45">
        <v>15</v>
      </c>
      <c r="C18" s="45" t="s">
        <v>35</v>
      </c>
      <c r="D18" s="17">
        <v>3</v>
      </c>
      <c r="E18" s="17">
        <v>300</v>
      </c>
      <c r="F18" s="24">
        <f t="shared" si="0"/>
        <v>900</v>
      </c>
      <c r="G18" s="21">
        <v>0</v>
      </c>
      <c r="H18" s="21">
        <v>0</v>
      </c>
      <c r="I18" s="21">
        <f t="shared" si="1"/>
        <v>900</v>
      </c>
      <c r="J18" s="56"/>
      <c r="K18" s="57"/>
    </row>
    <row r="19" spans="2:11" s="2" customFormat="1" ht="18.75" customHeight="1">
      <c r="B19" s="45">
        <v>16</v>
      </c>
      <c r="C19" s="45" t="s">
        <v>36</v>
      </c>
      <c r="D19" s="17">
        <v>4</v>
      </c>
      <c r="E19" s="17">
        <v>300</v>
      </c>
      <c r="F19" s="24">
        <f t="shared" si="0"/>
        <v>1200</v>
      </c>
      <c r="G19" s="21">
        <v>0</v>
      </c>
      <c r="H19" s="21">
        <v>0</v>
      </c>
      <c r="I19" s="21">
        <f t="shared" si="1"/>
        <v>1200</v>
      </c>
      <c r="J19" s="56"/>
      <c r="K19" s="57"/>
    </row>
    <row r="20" spans="2:11" s="2" customFormat="1" ht="18.75" customHeight="1">
      <c r="B20" s="45">
        <v>17</v>
      </c>
      <c r="C20" s="45" t="s">
        <v>37</v>
      </c>
      <c r="D20" s="17">
        <v>2</v>
      </c>
      <c r="E20" s="17">
        <v>300</v>
      </c>
      <c r="F20" s="24">
        <f t="shared" si="0"/>
        <v>600</v>
      </c>
      <c r="G20" s="21">
        <v>0</v>
      </c>
      <c r="H20" s="21">
        <v>0</v>
      </c>
      <c r="I20" s="21">
        <f t="shared" si="1"/>
        <v>600</v>
      </c>
      <c r="J20" s="56"/>
      <c r="K20" s="57"/>
    </row>
    <row r="21" spans="2:11" s="2" customFormat="1" ht="18.75" customHeight="1">
      <c r="B21" s="45">
        <v>18</v>
      </c>
      <c r="C21" s="45" t="s">
        <v>38</v>
      </c>
      <c r="D21" s="17">
        <v>4</v>
      </c>
      <c r="E21" s="17">
        <v>300</v>
      </c>
      <c r="F21" s="24">
        <f t="shared" si="0"/>
        <v>1200</v>
      </c>
      <c r="G21" s="21">
        <v>0</v>
      </c>
      <c r="H21" s="21">
        <v>0</v>
      </c>
      <c r="I21" s="21">
        <f t="shared" si="1"/>
        <v>1200</v>
      </c>
      <c r="J21" s="56"/>
      <c r="K21" s="57"/>
    </row>
    <row r="22" spans="2:11" s="2" customFormat="1" ht="18.75" customHeight="1">
      <c r="B22" s="45">
        <v>19</v>
      </c>
      <c r="C22" s="45" t="s">
        <v>39</v>
      </c>
      <c r="D22" s="17">
        <v>2</v>
      </c>
      <c r="E22" s="17">
        <v>300</v>
      </c>
      <c r="F22" s="24">
        <f t="shared" si="0"/>
        <v>600</v>
      </c>
      <c r="G22" s="21">
        <v>0</v>
      </c>
      <c r="H22" s="21">
        <v>0</v>
      </c>
      <c r="I22" s="21">
        <f t="shared" si="1"/>
        <v>600</v>
      </c>
      <c r="J22" s="56"/>
      <c r="K22" s="57"/>
    </row>
    <row r="23" spans="2:11" s="2" customFormat="1" ht="18.75" customHeight="1">
      <c r="B23" s="45">
        <v>20</v>
      </c>
      <c r="C23" s="45" t="s">
        <v>40</v>
      </c>
      <c r="D23" s="17">
        <v>2</v>
      </c>
      <c r="E23" s="17">
        <v>300</v>
      </c>
      <c r="F23" s="24">
        <f t="shared" si="0"/>
        <v>600</v>
      </c>
      <c r="G23" s="21">
        <v>0</v>
      </c>
      <c r="H23" s="21">
        <v>0</v>
      </c>
      <c r="I23" s="21">
        <f t="shared" si="1"/>
        <v>600</v>
      </c>
      <c r="J23" s="56"/>
      <c r="K23" s="57"/>
    </row>
    <row r="24" spans="1:256" s="3" customFormat="1" ht="25.5" customHeight="1">
      <c r="A24" s="46"/>
      <c r="B24" s="27" t="s">
        <v>41</v>
      </c>
      <c r="C24" s="27"/>
      <c r="D24" s="47">
        <f>SUM(D4:D23)</f>
        <v>51</v>
      </c>
      <c r="E24" s="47"/>
      <c r="F24" s="47">
        <f>SUM(F4:F23)</f>
        <v>15300</v>
      </c>
      <c r="G24" s="47"/>
      <c r="H24" s="47">
        <f>SUM(H4:H23)</f>
        <v>0</v>
      </c>
      <c r="I24" s="21">
        <f>SUM(I4:I23)</f>
        <v>15300</v>
      </c>
      <c r="J24" s="27"/>
      <c r="K24" s="49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V24" s="46"/>
    </row>
    <row r="25" spans="2:10" s="30" customFormat="1" ht="24" customHeight="1">
      <c r="B25" s="48"/>
      <c r="C25" s="49"/>
      <c r="D25" s="50"/>
      <c r="E25" s="38"/>
      <c r="F25" s="39"/>
      <c r="G25" s="51"/>
      <c r="H25" s="51"/>
      <c r="I25" s="51"/>
      <c r="J25" s="51"/>
    </row>
    <row r="26" spans="1:13" s="31" customFormat="1" ht="42" customHeight="1">
      <c r="A26" s="52" t="s">
        <v>43</v>
      </c>
      <c r="C26" s="52"/>
      <c r="D26" s="52"/>
      <c r="E26" s="53"/>
      <c r="F26" s="52"/>
      <c r="G26" s="52"/>
      <c r="H26" s="52"/>
      <c r="I26" s="52"/>
      <c r="J26" s="52"/>
      <c r="K26" s="52"/>
      <c r="L26" s="52"/>
      <c r="M26" s="52"/>
    </row>
    <row r="27" ht="39" customHeight="1">
      <c r="F27" s="54"/>
    </row>
    <row r="28" ht="20.25" customHeight="1"/>
    <row r="29" ht="31.5" customHeight="1"/>
    <row r="30" ht="36" customHeight="1"/>
  </sheetData>
  <sheetProtection/>
  <mergeCells count="2">
    <mergeCell ref="B1:J1"/>
    <mergeCell ref="B24:C24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SheetLayoutView="100" workbookViewId="0" topLeftCell="A1">
      <selection activeCell="J7" sqref="J7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16.25390625" style="4" customWidth="1"/>
    <col min="5" max="5" width="23.125" style="5" customWidth="1"/>
    <col min="6" max="254" width="9.00390625" style="1" customWidth="1"/>
  </cols>
  <sheetData>
    <row r="1" spans="2:5" s="1" customFormat="1" ht="48" customHeight="1">
      <c r="B1" s="6" t="s">
        <v>51</v>
      </c>
      <c r="C1" s="7"/>
      <c r="D1" s="7"/>
      <c r="E1" s="8"/>
    </row>
    <row r="2" spans="2:5" s="1" customFormat="1" ht="13.5" customHeight="1">
      <c r="B2" s="6"/>
      <c r="C2" s="7"/>
      <c r="D2" s="7"/>
      <c r="E2" s="8"/>
    </row>
    <row r="3" spans="2:7" s="1" customFormat="1" ht="22.5">
      <c r="B3" s="9" t="s">
        <v>1</v>
      </c>
      <c r="C3" s="10"/>
      <c r="D3" s="11"/>
      <c r="E3" s="5" t="s">
        <v>2</v>
      </c>
      <c r="F3" s="12"/>
      <c r="G3" s="12"/>
    </row>
    <row r="4" spans="2:6" s="1" customFormat="1" ht="36.75" customHeight="1">
      <c r="B4" s="13" t="s">
        <v>3</v>
      </c>
      <c r="C4" s="13" t="s">
        <v>4</v>
      </c>
      <c r="D4" s="13" t="s">
        <v>5</v>
      </c>
      <c r="E4" s="14" t="s">
        <v>11</v>
      </c>
      <c r="F4" s="15"/>
    </row>
    <row r="5" spans="1:6" ht="36.75" customHeight="1">
      <c r="A5" s="1"/>
      <c r="B5" s="16">
        <v>1</v>
      </c>
      <c r="C5" s="17" t="s">
        <v>12</v>
      </c>
      <c r="D5" s="17">
        <v>28</v>
      </c>
      <c r="E5" s="18" t="s">
        <v>52</v>
      </c>
      <c r="F5" s="1"/>
    </row>
    <row r="6" spans="1:5" s="2" customFormat="1" ht="30.75" customHeight="1">
      <c r="A6" s="19"/>
      <c r="B6" s="17">
        <v>2</v>
      </c>
      <c r="C6" s="17" t="s">
        <v>19</v>
      </c>
      <c r="D6" s="17">
        <v>6</v>
      </c>
      <c r="E6" s="20"/>
    </row>
    <row r="7" spans="1:5" s="2" customFormat="1" ht="24" customHeight="1">
      <c r="A7" s="19"/>
      <c r="B7" s="17">
        <v>3</v>
      </c>
      <c r="C7" s="17" t="s">
        <v>21</v>
      </c>
      <c r="D7" s="17">
        <v>4</v>
      </c>
      <c r="E7" s="18"/>
    </row>
    <row r="8" spans="1:5" s="2" customFormat="1" ht="21.75" customHeight="1">
      <c r="A8" s="19"/>
      <c r="B8" s="17">
        <v>4</v>
      </c>
      <c r="C8" s="17" t="s">
        <v>23</v>
      </c>
      <c r="D8" s="17">
        <v>3</v>
      </c>
      <c r="E8" s="21"/>
    </row>
    <row r="9" spans="1:5" s="2" customFormat="1" ht="27" customHeight="1">
      <c r="A9" s="19"/>
      <c r="B9" s="17">
        <v>5</v>
      </c>
      <c r="C9" s="17" t="s">
        <v>24</v>
      </c>
      <c r="D9" s="17">
        <v>2</v>
      </c>
      <c r="E9" s="18"/>
    </row>
    <row r="10" spans="1:5" s="2" customFormat="1" ht="21.75" customHeight="1">
      <c r="A10" s="19"/>
      <c r="B10" s="17">
        <v>6</v>
      </c>
      <c r="C10" s="17" t="s">
        <v>25</v>
      </c>
      <c r="D10" s="17">
        <v>6</v>
      </c>
      <c r="E10" s="21"/>
    </row>
    <row r="11" spans="1:5" s="2" customFormat="1" ht="21.75" customHeight="1">
      <c r="A11" s="19"/>
      <c r="B11" s="17">
        <v>7</v>
      </c>
      <c r="C11" s="17" t="s">
        <v>26</v>
      </c>
      <c r="D11" s="22">
        <v>3</v>
      </c>
      <c r="E11" s="21"/>
    </row>
    <row r="12" spans="1:5" s="2" customFormat="1" ht="21.75" customHeight="1">
      <c r="A12" s="19"/>
      <c r="B12" s="17">
        <v>8</v>
      </c>
      <c r="C12" s="17" t="s">
        <v>27</v>
      </c>
      <c r="D12" s="17">
        <v>7</v>
      </c>
      <c r="E12" s="23"/>
    </row>
    <row r="13" spans="1:5" s="2" customFormat="1" ht="21.75" customHeight="1">
      <c r="A13" s="19"/>
      <c r="B13" s="16">
        <v>9</v>
      </c>
      <c r="C13" s="16" t="s">
        <v>28</v>
      </c>
      <c r="D13" s="17">
        <v>2</v>
      </c>
      <c r="E13" s="21"/>
    </row>
    <row r="14" spans="1:5" s="2" customFormat="1" ht="21.75" customHeight="1">
      <c r="A14" s="19"/>
      <c r="B14" s="17">
        <v>10</v>
      </c>
      <c r="C14" s="17" t="s">
        <v>29</v>
      </c>
      <c r="D14" s="17">
        <v>6</v>
      </c>
      <c r="E14" s="20"/>
    </row>
    <row r="15" spans="1:5" s="2" customFormat="1" ht="21.75" customHeight="1">
      <c r="A15" s="19"/>
      <c r="B15" s="17">
        <v>11</v>
      </c>
      <c r="C15" s="17" t="s">
        <v>30</v>
      </c>
      <c r="D15" s="17">
        <v>9</v>
      </c>
      <c r="E15" s="21"/>
    </row>
    <row r="16" spans="1:5" s="2" customFormat="1" ht="21.75" customHeight="1">
      <c r="A16" s="19"/>
      <c r="B16" s="17">
        <v>12</v>
      </c>
      <c r="C16" s="17" t="s">
        <v>31</v>
      </c>
      <c r="D16" s="17">
        <v>3</v>
      </c>
      <c r="E16" s="21"/>
    </row>
    <row r="17" spans="1:5" s="2" customFormat="1" ht="21.75" customHeight="1">
      <c r="A17" s="19"/>
      <c r="B17" s="16">
        <v>13</v>
      </c>
      <c r="C17" s="16" t="s">
        <v>32</v>
      </c>
      <c r="D17" s="17">
        <v>5</v>
      </c>
      <c r="E17" s="20"/>
    </row>
    <row r="18" spans="1:5" s="2" customFormat="1" ht="21.75" customHeight="1">
      <c r="A18" s="19"/>
      <c r="B18" s="16">
        <v>14</v>
      </c>
      <c r="C18" s="16" t="s">
        <v>34</v>
      </c>
      <c r="D18" s="17">
        <v>7</v>
      </c>
      <c r="E18" s="21"/>
    </row>
    <row r="19" spans="1:5" s="2" customFormat="1" ht="25.5" customHeight="1">
      <c r="A19" s="19"/>
      <c r="B19" s="17">
        <v>15</v>
      </c>
      <c r="C19" s="17" t="s">
        <v>35</v>
      </c>
      <c r="D19" s="17">
        <v>7</v>
      </c>
      <c r="E19" s="18" t="s">
        <v>53</v>
      </c>
    </row>
    <row r="20" spans="1:5" s="2" customFormat="1" ht="21.75" customHeight="1">
      <c r="A20" s="19"/>
      <c r="B20" s="17">
        <v>16</v>
      </c>
      <c r="C20" s="17" t="s">
        <v>36</v>
      </c>
      <c r="D20" s="17">
        <v>4</v>
      </c>
      <c r="E20" s="18"/>
    </row>
    <row r="21" spans="1:5" s="2" customFormat="1" ht="21.75" customHeight="1">
      <c r="A21" s="19"/>
      <c r="B21" s="17">
        <v>17</v>
      </c>
      <c r="C21" s="17" t="s">
        <v>37</v>
      </c>
      <c r="D21" s="17">
        <v>6</v>
      </c>
      <c r="E21" s="21"/>
    </row>
    <row r="22" spans="1:5" s="2" customFormat="1" ht="21.75" customHeight="1">
      <c r="A22" s="19"/>
      <c r="B22" s="16">
        <v>18</v>
      </c>
      <c r="C22" s="16" t="s">
        <v>38</v>
      </c>
      <c r="D22" s="17">
        <v>7</v>
      </c>
      <c r="E22" s="21"/>
    </row>
    <row r="23" spans="1:5" s="2" customFormat="1" ht="24" customHeight="1">
      <c r="A23" s="19"/>
      <c r="B23" s="17">
        <v>19</v>
      </c>
      <c r="C23" s="17" t="s">
        <v>39</v>
      </c>
      <c r="D23" s="17">
        <v>4</v>
      </c>
      <c r="E23" s="21"/>
    </row>
    <row r="24" spans="1:5" s="2" customFormat="1" ht="21.75" customHeight="1">
      <c r="A24" s="19"/>
      <c r="B24" s="17">
        <v>20</v>
      </c>
      <c r="C24" s="17" t="s">
        <v>40</v>
      </c>
      <c r="D24" s="17">
        <v>5</v>
      </c>
      <c r="E24" s="24"/>
    </row>
    <row r="25" spans="1:5" s="3" customFormat="1" ht="24.75" customHeight="1">
      <c r="A25" s="1"/>
      <c r="B25" s="25" t="s">
        <v>41</v>
      </c>
      <c r="C25" s="26"/>
      <c r="D25" s="27">
        <f>SUM(D5:D24)</f>
        <v>124</v>
      </c>
      <c r="E25" s="28"/>
    </row>
    <row r="26" spans="4:5" s="1" customFormat="1" ht="14.25">
      <c r="D26" s="4"/>
      <c r="E26" s="5"/>
    </row>
    <row r="27" spans="4:5" s="1" customFormat="1" ht="14.25">
      <c r="D27" s="4"/>
      <c r="E27" s="5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安灵都那</cp:lastModifiedBy>
  <cp:lastPrinted>2017-06-09T09:32:20Z</cp:lastPrinted>
  <dcterms:created xsi:type="dcterms:W3CDTF">2012-06-06T01:30:27Z</dcterms:created>
  <dcterms:modified xsi:type="dcterms:W3CDTF">2023-03-20T01:01:06Z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